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alculation" sheetId="2" r:id="rId1"/>
    <sheet name="Calculation old" sheetId="1" state="hidden" r:id="rId2"/>
  </sheets>
  <calcPr calcId="145621"/>
</workbook>
</file>

<file path=xl/calcChain.xml><?xml version="1.0" encoding="utf-8"?>
<calcChain xmlns="http://schemas.openxmlformats.org/spreadsheetml/2006/main">
  <c r="L108" i="2" l="1"/>
  <c r="G108" i="2"/>
  <c r="I112" i="2" s="1"/>
  <c r="L107" i="2"/>
  <c r="G107" i="2"/>
  <c r="I111" i="2" s="1"/>
  <c r="L106" i="2"/>
  <c r="G106" i="2"/>
  <c r="I110" i="2" s="1"/>
  <c r="L87" i="2"/>
  <c r="G87" i="2"/>
  <c r="I91" i="2" s="1"/>
  <c r="L86" i="2"/>
  <c r="G86" i="2"/>
  <c r="I90" i="2" s="1"/>
  <c r="L85" i="2"/>
  <c r="G85" i="2"/>
  <c r="I89" i="2" s="1"/>
  <c r="L66" i="2"/>
  <c r="L65" i="2"/>
  <c r="L64" i="2"/>
  <c r="G66" i="2"/>
  <c r="I70" i="2" s="1"/>
  <c r="G65" i="2"/>
  <c r="G64" i="2"/>
  <c r="I68" i="2" s="1"/>
  <c r="L46" i="2"/>
  <c r="G46" i="2"/>
  <c r="L45" i="2"/>
  <c r="G45" i="2"/>
  <c r="I48" i="2" s="1"/>
  <c r="L28" i="2"/>
  <c r="L27" i="2"/>
  <c r="G28" i="2"/>
  <c r="I31" i="2" s="1"/>
  <c r="G27" i="2"/>
  <c r="I30" i="2" s="1"/>
  <c r="I69" i="2" l="1"/>
  <c r="I49" i="2"/>
  <c r="N108" i="1"/>
  <c r="N107" i="1"/>
  <c r="N106" i="1"/>
  <c r="N100" i="1"/>
  <c r="N99" i="1"/>
  <c r="N98" i="1"/>
  <c r="N87" i="1"/>
  <c r="N86" i="1"/>
  <c r="N85" i="1"/>
  <c r="N79" i="1"/>
  <c r="N78" i="1"/>
  <c r="N77" i="1"/>
  <c r="N66" i="1"/>
  <c r="N65" i="1"/>
  <c r="N64" i="1"/>
  <c r="N58" i="1"/>
  <c r="N57" i="1"/>
  <c r="N56" i="1"/>
  <c r="N46" i="1"/>
  <c r="N45" i="1"/>
  <c r="N39" i="1"/>
  <c r="N38" i="1"/>
  <c r="N28" i="1"/>
  <c r="N27" i="1"/>
  <c r="N21" i="1"/>
  <c r="N20" i="1"/>
  <c r="L108" i="1"/>
  <c r="L107" i="1"/>
  <c r="L106" i="1"/>
  <c r="L100" i="1"/>
  <c r="L99" i="1"/>
  <c r="L98" i="1"/>
  <c r="L87" i="1"/>
  <c r="L86" i="1"/>
  <c r="L85" i="1"/>
  <c r="L79" i="1"/>
  <c r="L78" i="1"/>
  <c r="L77" i="1"/>
  <c r="L110" i="1" l="1"/>
  <c r="L89" i="1"/>
  <c r="L112" i="1"/>
  <c r="L111" i="1"/>
  <c r="L91" i="1"/>
  <c r="L90" i="1"/>
  <c r="L65" i="1"/>
  <c r="L57" i="1"/>
  <c r="L66" i="1"/>
  <c r="L64" i="1"/>
  <c r="L58" i="1"/>
  <c r="L56" i="1"/>
  <c r="L70" i="1" l="1"/>
  <c r="L69" i="1"/>
  <c r="L68" i="1"/>
  <c r="L46" i="1"/>
  <c r="L45" i="1"/>
  <c r="L39" i="1"/>
  <c r="L38" i="1"/>
  <c r="L28" i="1"/>
  <c r="L27" i="1"/>
  <c r="L21" i="1"/>
  <c r="L20" i="1"/>
  <c r="L30" i="1" l="1"/>
  <c r="L31" i="1"/>
  <c r="L49" i="1"/>
  <c r="L48" i="1"/>
</calcChain>
</file>

<file path=xl/sharedStrings.xml><?xml version="1.0" encoding="utf-8"?>
<sst xmlns="http://schemas.openxmlformats.org/spreadsheetml/2006/main" count="528" uniqueCount="50">
  <si>
    <t>ARCTIC VENTING AND COMBUSTION AIR TABLES</t>
  </si>
  <si>
    <t>PRESSURE DROP FACTORS</t>
  </si>
  <si>
    <t>ARC-1000</t>
  </si>
  <si>
    <t>FLUE VENT</t>
  </si>
  <si>
    <t>STRAIGHT LENGTH</t>
  </si>
  <si>
    <t>(EQ.FT/FT)</t>
  </si>
  <si>
    <t>90° ELBOW</t>
  </si>
  <si>
    <t>(EQ.FT)</t>
  </si>
  <si>
    <t>45° ELBOW</t>
  </si>
  <si>
    <t>(EQ.FT</t>
  </si>
  <si>
    <t>VELOCITY</t>
  </si>
  <si>
    <t>(FPM)</t>
  </si>
  <si>
    <t>DIA (Inches)</t>
  </si>
  <si>
    <t>TOTAL</t>
  </si>
  <si>
    <t>EQUIVALENT FEET CALCULATION</t>
  </si>
  <si>
    <t>VENTING</t>
  </si>
  <si>
    <t xml:space="preserve">COMBUSTION AIR DUCT </t>
  </si>
  <si>
    <t>ARC-1500</t>
  </si>
  <si>
    <t>ARC-2000</t>
  </si>
  <si>
    <t>ARC-2500</t>
  </si>
  <si>
    <t>ARC-3000</t>
  </si>
  <si>
    <t>Max Feet</t>
  </si>
  <si>
    <t xml:space="preserve">** The combined pressure drop through the vent and combustion air duct shall not exceed 100 equivalent feet.  </t>
  </si>
  <si>
    <t>** 6" Combined Venting &amp; Combustion Air Duct</t>
  </si>
  <si>
    <t>** 8" Combined Venting &amp; Combustion Air Duct</t>
  </si>
  <si>
    <t>** 10" Combined Venting &amp; Combustion Air Duct</t>
  </si>
  <si>
    <t>** 12" Combined Venting &amp; Combustion Air Duct</t>
  </si>
  <si>
    <t>Venting pressure drop range:  +0.30"wc max to -0.10"wc min</t>
  </si>
  <si>
    <t>Boiler Model</t>
  </si>
  <si>
    <t>Flue Gas Flow, ACFM</t>
  </si>
  <si>
    <t>@ 40% Excess Air 200°F</t>
  </si>
  <si>
    <t>Combustion Air Requirements, ACFM</t>
  </si>
  <si>
    <t>@ 40% Excess Air 60°F</t>
  </si>
  <si>
    <t>Flue Sizes</t>
  </si>
  <si>
    <t>6"</t>
  </si>
  <si>
    <t>8"</t>
  </si>
  <si>
    <t>10"</t>
  </si>
  <si>
    <t>COMBUSTION AIR</t>
  </si>
  <si>
    <t>@ 40% Excess Air,  200°F</t>
  </si>
  <si>
    <t>@ 40% Excess Air, 60°F</t>
  </si>
  <si>
    <t>VENTING - PRESSURE DROP FACTOR</t>
  </si>
  <si>
    <t>COMBUSTION AIR - PRESSURE DROP FACTOR</t>
  </si>
  <si>
    <t>COMBUSTION AIR - CALCULATED EQUIVALENT FEET</t>
  </si>
  <si>
    <t>VENTING - CALCULATED EQUIVALENT FEET</t>
  </si>
  <si>
    <t>FREE FLEX VENTING AND COMBUSTION AIR GUIDE</t>
  </si>
  <si>
    <t>FF-1000</t>
  </si>
  <si>
    <t>FF-1500</t>
  </si>
  <si>
    <t>FF-2000</t>
  </si>
  <si>
    <t>FF-2500</t>
  </si>
  <si>
    <t>FF-3000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</si>
</sst>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12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textRotation="255"/>
    </xf>
    <xf numFmtId="0" fontId="1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/>
    <xf numFmtId="0" fontId="0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center"/>
    </xf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1" fontId="1" fillId="3" borderId="21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right"/>
    </xf>
    <xf numFmtId="1" fontId="2" fillId="3" borderId="2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24" xfId="0" applyBorder="1"/>
    <xf numFmtId="0" fontId="1" fillId="5" borderId="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/>
    <xf numFmtId="0" fontId="0" fillId="0" borderId="0" xfId="0" applyFont="1" applyAlignment="1">
      <alignment horizontal="center"/>
    </xf>
    <xf numFmtId="0" fontId="0" fillId="0" borderId="27" xfId="0" applyBorder="1"/>
    <xf numFmtId="0" fontId="0" fillId="0" borderId="2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30" xfId="0" applyFont="1" applyBorder="1" applyAlignment="1"/>
    <xf numFmtId="0" fontId="9" fillId="0" borderId="30" xfId="0" applyFont="1" applyBorder="1" applyAlignment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6" xfId="0" applyBorder="1"/>
    <xf numFmtId="0" fontId="0" fillId="6" borderId="0" xfId="0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right"/>
    </xf>
    <xf numFmtId="0" fontId="0" fillId="6" borderId="24" xfId="0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right"/>
    </xf>
    <xf numFmtId="1" fontId="2" fillId="6" borderId="0" xfId="0" applyNumberFormat="1" applyFont="1" applyFill="1" applyBorder="1" applyAlignment="1">
      <alignment horizontal="center"/>
    </xf>
    <xf numFmtId="1" fontId="2" fillId="6" borderId="24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6" borderId="24" xfId="0" applyFill="1" applyBorder="1"/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7" xfId="0" applyNumberFormat="1" applyFont="1" applyFill="1" applyBorder="1" applyAlignment="1">
      <alignment horizontal="center"/>
    </xf>
    <xf numFmtId="0" fontId="0" fillId="0" borderId="5" xfId="0" applyBorder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quotePrefix="1" applyFont="1" applyBorder="1" applyAlignment="1">
      <alignment horizontal="center"/>
    </xf>
    <xf numFmtId="0" fontId="0" fillId="0" borderId="29" xfId="0" quotePrefix="1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4" borderId="14" xfId="0" applyFont="1" applyFill="1" applyBorder="1" applyAlignment="1">
      <alignment horizontal="center" vertical="center" textRotation="255"/>
    </xf>
    <xf numFmtId="0" fontId="7" fillId="4" borderId="18" xfId="0" applyFont="1" applyFill="1" applyBorder="1" applyAlignment="1">
      <alignment horizontal="center" vertical="center" textRotation="255"/>
    </xf>
    <xf numFmtId="0" fontId="7" fillId="4" borderId="23" xfId="0" applyFont="1" applyFill="1" applyBorder="1" applyAlignment="1">
      <alignment horizontal="center" vertical="center" textRotation="255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showGridLines="0" tabSelected="1" workbookViewId="0">
      <pane ySplit="14" topLeftCell="A15" activePane="bottomLeft" state="frozen"/>
      <selection pane="bottomLeft" activeCell="H105" sqref="H105"/>
    </sheetView>
  </sheetViews>
  <sheetFormatPr defaultColWidth="0" defaultRowHeight="15" zeroHeight="1" x14ac:dyDescent="0.25"/>
  <cols>
    <col min="1" max="1" width="9.140625" customWidth="1"/>
    <col min="2" max="2" width="1.85546875" customWidth="1"/>
    <col min="3" max="3" width="13.42578125" customWidth="1"/>
    <col min="4" max="4" width="17" bestFit="1" customWidth="1"/>
    <col min="5" max="6" width="10.42578125" bestFit="1" customWidth="1"/>
    <col min="7" max="7" width="9.28515625" bestFit="1" customWidth="1"/>
    <col min="8" max="8" width="11.7109375" bestFit="1" customWidth="1"/>
    <col min="9" max="9" width="17.42578125" bestFit="1" customWidth="1"/>
    <col min="10" max="11" width="10.5703125" bestFit="1" customWidth="1"/>
    <col min="12" max="12" width="9.42578125" bestFit="1" customWidth="1"/>
    <col min="13" max="13" width="1.28515625" customWidth="1"/>
    <col min="14" max="14" width="11.5703125" hidden="1" customWidth="1"/>
    <col min="15" max="16384" width="9.140625" hidden="1"/>
  </cols>
  <sheetData>
    <row r="1" spans="1:12" ht="31.5" x14ac:dyDescent="0.5">
      <c r="A1" s="101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x14ac:dyDescent="0.25">
      <c r="A2" s="102" t="s">
        <v>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x14ac:dyDescent="0.25">
      <c r="A3" s="59"/>
      <c r="B3" s="59"/>
      <c r="C3" s="59"/>
      <c r="D3" s="59"/>
      <c r="H3" s="59"/>
      <c r="I3" s="59"/>
      <c r="J3" s="59"/>
      <c r="K3" s="59"/>
      <c r="L3" s="59"/>
    </row>
    <row r="4" spans="1:12" x14ac:dyDescent="0.25">
      <c r="A4" s="59"/>
      <c r="B4" s="59"/>
      <c r="C4" s="1"/>
      <c r="D4" s="1"/>
      <c r="E4" s="103" t="s">
        <v>29</v>
      </c>
      <c r="F4" s="103"/>
      <c r="G4" s="103"/>
      <c r="H4" s="103" t="s">
        <v>31</v>
      </c>
      <c r="I4" s="103"/>
      <c r="J4" s="103"/>
      <c r="K4" s="59"/>
      <c r="L4" s="59"/>
    </row>
    <row r="5" spans="1:12" x14ac:dyDescent="0.25">
      <c r="A5" s="59"/>
      <c r="B5" s="59"/>
      <c r="C5" s="62" t="s">
        <v>28</v>
      </c>
      <c r="D5" s="63" t="s">
        <v>33</v>
      </c>
      <c r="E5" s="104" t="s">
        <v>38</v>
      </c>
      <c r="F5" s="104"/>
      <c r="G5" s="104"/>
      <c r="H5" s="104" t="s">
        <v>39</v>
      </c>
      <c r="I5" s="104"/>
      <c r="J5" s="104"/>
      <c r="K5" s="59"/>
      <c r="L5" s="59"/>
    </row>
    <row r="6" spans="1:12" x14ac:dyDescent="0.25">
      <c r="A6" s="59"/>
      <c r="B6" s="59"/>
      <c r="C6" s="59" t="s">
        <v>45</v>
      </c>
      <c r="D6" s="61" t="s">
        <v>34</v>
      </c>
      <c r="E6" s="105">
        <v>301</v>
      </c>
      <c r="F6" s="105"/>
      <c r="G6" s="105"/>
      <c r="H6" s="105">
        <v>220</v>
      </c>
      <c r="I6" s="105"/>
      <c r="J6" s="105"/>
      <c r="K6" s="59"/>
      <c r="L6" s="59"/>
    </row>
    <row r="7" spans="1:12" x14ac:dyDescent="0.25">
      <c r="A7" s="59"/>
      <c r="B7" s="59"/>
      <c r="C7" s="59" t="s">
        <v>46</v>
      </c>
      <c r="D7" s="61" t="s">
        <v>35</v>
      </c>
      <c r="E7" s="105">
        <v>452</v>
      </c>
      <c r="F7" s="105"/>
      <c r="G7" s="105"/>
      <c r="H7" s="105">
        <v>330</v>
      </c>
      <c r="I7" s="105"/>
      <c r="J7" s="105"/>
      <c r="K7" s="59"/>
      <c r="L7" s="59"/>
    </row>
    <row r="8" spans="1:12" x14ac:dyDescent="0.25">
      <c r="A8" s="59"/>
      <c r="B8" s="59"/>
      <c r="C8" s="59" t="s">
        <v>47</v>
      </c>
      <c r="D8" s="61" t="s">
        <v>35</v>
      </c>
      <c r="E8" s="105">
        <v>603</v>
      </c>
      <c r="F8" s="105"/>
      <c r="G8" s="105"/>
      <c r="H8" s="105">
        <v>441</v>
      </c>
      <c r="I8" s="105"/>
      <c r="J8" s="105"/>
      <c r="K8" s="59"/>
      <c r="L8" s="59"/>
    </row>
    <row r="9" spans="1:12" x14ac:dyDescent="0.25">
      <c r="A9" s="59"/>
      <c r="B9" s="59"/>
      <c r="C9" s="59" t="s">
        <v>48</v>
      </c>
      <c r="D9" s="61" t="s">
        <v>36</v>
      </c>
      <c r="E9" s="105">
        <v>753</v>
      </c>
      <c r="F9" s="105"/>
      <c r="G9" s="105"/>
      <c r="H9" s="105">
        <v>550</v>
      </c>
      <c r="I9" s="105"/>
      <c r="J9" s="105"/>
      <c r="K9" s="59"/>
      <c r="L9" s="59"/>
    </row>
    <row r="10" spans="1:12" x14ac:dyDescent="0.25">
      <c r="A10" s="30"/>
      <c r="B10" s="30"/>
      <c r="C10" s="59" t="s">
        <v>49</v>
      </c>
      <c r="D10" s="61" t="s">
        <v>36</v>
      </c>
      <c r="E10" s="105">
        <v>904</v>
      </c>
      <c r="F10" s="105"/>
      <c r="G10" s="105"/>
      <c r="H10" s="105">
        <v>661</v>
      </c>
      <c r="I10" s="105"/>
      <c r="J10" s="105"/>
      <c r="K10" s="58"/>
      <c r="L10" s="58"/>
    </row>
    <row r="11" spans="1:12" x14ac:dyDescent="0.25">
      <c r="A11" s="30"/>
      <c r="B11" s="30"/>
      <c r="C11" s="59"/>
      <c r="D11" s="64"/>
      <c r="E11" s="65"/>
      <c r="F11" s="65"/>
      <c r="G11" s="65"/>
      <c r="H11" s="65"/>
      <c r="I11" s="65"/>
      <c r="J11" s="65"/>
      <c r="K11" s="58"/>
      <c r="L11" s="58"/>
    </row>
    <row r="12" spans="1:12" ht="15.75" thickBot="1" x14ac:dyDescent="0.3">
      <c r="A12" s="30"/>
      <c r="B12" s="30"/>
      <c r="C12" s="67" t="s">
        <v>22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24" thickTop="1" x14ac:dyDescent="0.35">
      <c r="A13" s="60"/>
      <c r="B13" s="60"/>
      <c r="C13" s="106" t="s">
        <v>15</v>
      </c>
      <c r="D13" s="106"/>
      <c r="E13" s="106"/>
      <c r="F13" s="106"/>
      <c r="G13" s="106"/>
      <c r="H13" s="107" t="s">
        <v>37</v>
      </c>
      <c r="I13" s="106"/>
      <c r="J13" s="106"/>
      <c r="K13" s="106"/>
      <c r="L13" s="106"/>
    </row>
    <row r="14" spans="1:12" ht="15.75" x14ac:dyDescent="0.25">
      <c r="H14" s="108"/>
      <c r="I14" s="109"/>
      <c r="J14" s="109"/>
      <c r="K14" s="109"/>
      <c r="L14" s="109"/>
    </row>
    <row r="15" spans="1:12" ht="15.75" thickBot="1" x14ac:dyDescent="0.3">
      <c r="H15" s="31"/>
      <c r="I15" s="32"/>
      <c r="J15" s="32"/>
      <c r="K15" s="32"/>
      <c r="L15" s="32"/>
    </row>
    <row r="16" spans="1:12" ht="18.75" customHeight="1" x14ac:dyDescent="0.3">
      <c r="A16" s="110" t="s">
        <v>45</v>
      </c>
      <c r="B16" s="38"/>
      <c r="C16" s="113" t="s">
        <v>40</v>
      </c>
      <c r="D16" s="113"/>
      <c r="E16" s="113"/>
      <c r="F16" s="113"/>
      <c r="G16" s="113"/>
      <c r="H16" s="114" t="s">
        <v>41</v>
      </c>
      <c r="I16" s="113"/>
      <c r="J16" s="113"/>
      <c r="K16" s="113"/>
      <c r="L16" s="115"/>
    </row>
    <row r="17" spans="1:12" x14ac:dyDescent="0.25">
      <c r="A17" s="111"/>
      <c r="B17" s="39"/>
      <c r="C17" s="24"/>
      <c r="D17" s="24"/>
      <c r="E17" s="24"/>
      <c r="F17" s="24"/>
      <c r="G17" s="24"/>
      <c r="H17" s="39"/>
      <c r="I17" s="24"/>
      <c r="J17" s="24"/>
      <c r="K17" s="24"/>
      <c r="L17" s="40"/>
    </row>
    <row r="18" spans="1:12" x14ac:dyDescent="0.25">
      <c r="A18" s="111"/>
      <c r="B18" s="39"/>
      <c r="C18" s="8" t="s">
        <v>3</v>
      </c>
      <c r="D18" s="8" t="s">
        <v>4</v>
      </c>
      <c r="E18" s="9" t="s">
        <v>6</v>
      </c>
      <c r="F18" s="10" t="s">
        <v>8</v>
      </c>
      <c r="G18" s="21" t="s">
        <v>10</v>
      </c>
      <c r="H18" s="89" t="s">
        <v>3</v>
      </c>
      <c r="I18" s="8" t="s">
        <v>4</v>
      </c>
      <c r="J18" s="9" t="s">
        <v>6</v>
      </c>
      <c r="K18" s="10" t="s">
        <v>8</v>
      </c>
      <c r="L18" s="68" t="s">
        <v>10</v>
      </c>
    </row>
    <row r="19" spans="1:12" x14ac:dyDescent="0.25">
      <c r="A19" s="111"/>
      <c r="B19" s="39"/>
      <c r="C19" s="11" t="s">
        <v>12</v>
      </c>
      <c r="D19" s="11" t="s">
        <v>5</v>
      </c>
      <c r="E19" s="12" t="s">
        <v>7</v>
      </c>
      <c r="F19" s="13" t="s">
        <v>9</v>
      </c>
      <c r="G19" s="22" t="s">
        <v>11</v>
      </c>
      <c r="H19" s="90" t="s">
        <v>12</v>
      </c>
      <c r="I19" s="11" t="s">
        <v>5</v>
      </c>
      <c r="J19" s="12" t="s">
        <v>7</v>
      </c>
      <c r="K19" s="13" t="s">
        <v>9</v>
      </c>
      <c r="L19" s="69" t="s">
        <v>11</v>
      </c>
    </row>
    <row r="20" spans="1:12" x14ac:dyDescent="0.25">
      <c r="A20" s="111"/>
      <c r="B20" s="39"/>
      <c r="C20" s="4">
        <v>6</v>
      </c>
      <c r="D20" s="6">
        <v>1</v>
      </c>
      <c r="E20" s="6">
        <v>10</v>
      </c>
      <c r="F20" s="6">
        <v>5</v>
      </c>
      <c r="G20" s="5">
        <v>1534</v>
      </c>
      <c r="H20" s="91">
        <v>6</v>
      </c>
      <c r="I20" s="6">
        <v>0.6</v>
      </c>
      <c r="J20" s="6">
        <v>6.25</v>
      </c>
      <c r="K20" s="6">
        <v>3.13</v>
      </c>
      <c r="L20" s="70">
        <v>1121</v>
      </c>
    </row>
    <row r="21" spans="1:12" x14ac:dyDescent="0.25">
      <c r="A21" s="111"/>
      <c r="B21" s="39"/>
      <c r="C21" s="2">
        <v>8</v>
      </c>
      <c r="D21" s="7">
        <v>0.22</v>
      </c>
      <c r="E21" s="7">
        <v>2.2200000000000002</v>
      </c>
      <c r="F21" s="7">
        <v>1.1100000000000001</v>
      </c>
      <c r="G21" s="3">
        <v>863</v>
      </c>
      <c r="H21" s="92">
        <v>8</v>
      </c>
      <c r="I21" s="7">
        <v>0.13</v>
      </c>
      <c r="J21" s="7">
        <v>1.32</v>
      </c>
      <c r="K21" s="7">
        <v>0.65800000000000003</v>
      </c>
      <c r="L21" s="71">
        <v>631</v>
      </c>
    </row>
    <row r="22" spans="1:12" x14ac:dyDescent="0.25">
      <c r="A22" s="111"/>
      <c r="B22" s="39"/>
      <c r="C22" s="24"/>
      <c r="D22" s="24"/>
      <c r="E22" s="24"/>
      <c r="F22" s="24"/>
      <c r="G22" s="24"/>
      <c r="H22" s="39"/>
      <c r="I22" s="24"/>
      <c r="J22" s="24"/>
      <c r="K22" s="24"/>
      <c r="L22" s="40"/>
    </row>
    <row r="23" spans="1:12" ht="18.75" x14ac:dyDescent="0.3">
      <c r="A23" s="111"/>
      <c r="B23" s="39"/>
      <c r="C23" s="116" t="s">
        <v>43</v>
      </c>
      <c r="D23" s="116"/>
      <c r="E23" s="116"/>
      <c r="F23" s="116"/>
      <c r="G23" s="116"/>
      <c r="H23" s="117" t="s">
        <v>42</v>
      </c>
      <c r="I23" s="116"/>
      <c r="J23" s="116"/>
      <c r="K23" s="116"/>
      <c r="L23" s="118"/>
    </row>
    <row r="24" spans="1:12" x14ac:dyDescent="0.25">
      <c r="A24" s="111"/>
      <c r="B24" s="39"/>
      <c r="C24" s="24"/>
      <c r="D24" s="24"/>
      <c r="E24" s="24"/>
      <c r="F24" s="24"/>
      <c r="G24" s="24"/>
      <c r="H24" s="39"/>
      <c r="I24" s="24"/>
      <c r="J24" s="24"/>
      <c r="K24" s="24"/>
      <c r="L24" s="40"/>
    </row>
    <row r="25" spans="1:12" x14ac:dyDescent="0.25">
      <c r="A25" s="111"/>
      <c r="B25" s="39"/>
      <c r="C25" s="14" t="s">
        <v>3</v>
      </c>
      <c r="D25" s="14" t="s">
        <v>4</v>
      </c>
      <c r="E25" s="15" t="s">
        <v>6</v>
      </c>
      <c r="F25" s="16" t="s">
        <v>8</v>
      </c>
      <c r="G25" s="85" t="s">
        <v>13</v>
      </c>
      <c r="H25" s="93" t="s">
        <v>3</v>
      </c>
      <c r="I25" s="14" t="s">
        <v>4</v>
      </c>
      <c r="J25" s="15" t="s">
        <v>6</v>
      </c>
      <c r="K25" s="16" t="s">
        <v>8</v>
      </c>
      <c r="L25" s="41" t="s">
        <v>13</v>
      </c>
    </row>
    <row r="26" spans="1:12" x14ac:dyDescent="0.25">
      <c r="A26" s="111"/>
      <c r="B26" s="39"/>
      <c r="C26" s="17" t="s">
        <v>12</v>
      </c>
      <c r="D26" s="17" t="s">
        <v>5</v>
      </c>
      <c r="E26" s="18" t="s">
        <v>7</v>
      </c>
      <c r="F26" s="19" t="s">
        <v>9</v>
      </c>
      <c r="G26" s="86" t="s">
        <v>7</v>
      </c>
      <c r="H26" s="94" t="s">
        <v>12</v>
      </c>
      <c r="I26" s="17" t="s">
        <v>5</v>
      </c>
      <c r="J26" s="18" t="s">
        <v>7</v>
      </c>
      <c r="K26" s="19" t="s">
        <v>9</v>
      </c>
      <c r="L26" s="42" t="s">
        <v>7</v>
      </c>
    </row>
    <row r="27" spans="1:12" x14ac:dyDescent="0.25">
      <c r="A27" s="111"/>
      <c r="B27" s="39"/>
      <c r="C27" s="20">
        <v>6</v>
      </c>
      <c r="D27" s="6"/>
      <c r="E27" s="6"/>
      <c r="F27" s="6"/>
      <c r="G27" s="87">
        <f>(D27*D20)+(E27*E20)+(F20*F27)</f>
        <v>0</v>
      </c>
      <c r="H27" s="95">
        <v>6</v>
      </c>
      <c r="I27" s="6"/>
      <c r="J27" s="6"/>
      <c r="K27" s="6"/>
      <c r="L27" s="43">
        <f>(I27*I20)+(J27*J20)+(K20*K27)</f>
        <v>0</v>
      </c>
    </row>
    <row r="28" spans="1:12" x14ac:dyDescent="0.25">
      <c r="A28" s="111"/>
      <c r="B28" s="39"/>
      <c r="C28" s="17">
        <v>8</v>
      </c>
      <c r="D28" s="7"/>
      <c r="E28" s="7"/>
      <c r="F28" s="7"/>
      <c r="G28" s="88">
        <f>(D28*D21)+(E28*E21)+(F21*F28)</f>
        <v>0</v>
      </c>
      <c r="H28" s="94">
        <v>8</v>
      </c>
      <c r="I28" s="7"/>
      <c r="J28" s="7"/>
      <c r="K28" s="7"/>
      <c r="L28" s="44">
        <f>(I28*I21)+(J28*J21)+(K21*K28)</f>
        <v>0</v>
      </c>
    </row>
    <row r="29" spans="1:12" x14ac:dyDescent="0.25">
      <c r="A29" s="111"/>
      <c r="B29" s="39"/>
      <c r="C29" s="25"/>
      <c r="D29" s="25"/>
      <c r="E29" s="25"/>
      <c r="F29" s="25"/>
      <c r="G29" s="25"/>
      <c r="H29" s="96"/>
      <c r="I29" s="29"/>
      <c r="J29" s="29"/>
      <c r="K29" s="29"/>
      <c r="L29" s="45"/>
    </row>
    <row r="30" spans="1:12" ht="15.75" x14ac:dyDescent="0.25">
      <c r="A30" s="111"/>
      <c r="B30" s="39"/>
      <c r="C30" s="25"/>
      <c r="D30" s="73"/>
      <c r="E30" s="74"/>
      <c r="F30" s="75"/>
      <c r="G30" s="75"/>
      <c r="H30" s="76" t="s">
        <v>23</v>
      </c>
      <c r="I30" s="81" t="str">
        <f>ROUND((G27+L27),0)&amp; " eq/ft"</f>
        <v>0 eq/ft</v>
      </c>
      <c r="J30" s="83"/>
      <c r="K30" s="24"/>
      <c r="L30" s="40"/>
    </row>
    <row r="31" spans="1:12" ht="16.5" thickBot="1" x14ac:dyDescent="0.3">
      <c r="A31" s="112"/>
      <c r="B31" s="47"/>
      <c r="C31" s="48"/>
      <c r="D31" s="77"/>
      <c r="E31" s="78"/>
      <c r="F31" s="79"/>
      <c r="G31" s="79"/>
      <c r="H31" s="80" t="s">
        <v>24</v>
      </c>
      <c r="I31" s="82" t="str">
        <f>ROUND((G28+L28),0)&amp; " eq/ft"</f>
        <v>0 eq/ft</v>
      </c>
      <c r="J31" s="84"/>
      <c r="K31" s="54"/>
      <c r="L31" s="72"/>
    </row>
    <row r="32" spans="1:12" ht="15.75" x14ac:dyDescent="0.25">
      <c r="A32" s="27"/>
      <c r="C32" s="25"/>
      <c r="D32" s="25"/>
      <c r="E32" s="25"/>
      <c r="F32" s="25"/>
      <c r="G32" s="25"/>
      <c r="H32" s="97"/>
      <c r="I32" s="35"/>
      <c r="J32" s="35"/>
      <c r="K32" s="36"/>
      <c r="L32" s="37"/>
    </row>
    <row r="33" spans="1:12" ht="15.75" thickBot="1" x14ac:dyDescent="0.3">
      <c r="H33" s="54"/>
      <c r="I33" s="24"/>
      <c r="J33" s="24"/>
      <c r="K33" s="24"/>
      <c r="L33" s="24"/>
    </row>
    <row r="34" spans="1:12" ht="18.75" customHeight="1" x14ac:dyDescent="0.3">
      <c r="A34" s="110" t="s">
        <v>46</v>
      </c>
      <c r="B34" s="53"/>
      <c r="C34" s="113" t="s">
        <v>40</v>
      </c>
      <c r="D34" s="113"/>
      <c r="E34" s="113"/>
      <c r="F34" s="113"/>
      <c r="G34" s="113"/>
      <c r="H34" s="114" t="s">
        <v>41</v>
      </c>
      <c r="I34" s="113"/>
      <c r="J34" s="113"/>
      <c r="K34" s="113"/>
      <c r="L34" s="115"/>
    </row>
    <row r="35" spans="1:12" x14ac:dyDescent="0.25">
      <c r="A35" s="111"/>
      <c r="B35" s="24"/>
      <c r="C35" s="24"/>
      <c r="D35" s="24"/>
      <c r="E35" s="24"/>
      <c r="F35" s="24"/>
      <c r="G35" s="24"/>
      <c r="H35" s="39"/>
      <c r="I35" s="24"/>
      <c r="J35" s="24"/>
      <c r="K35" s="24"/>
      <c r="L35" s="40"/>
    </row>
    <row r="36" spans="1:12" x14ac:dyDescent="0.25">
      <c r="A36" s="111"/>
      <c r="B36" s="24"/>
      <c r="C36" s="8" t="s">
        <v>3</v>
      </c>
      <c r="D36" s="8" t="s">
        <v>4</v>
      </c>
      <c r="E36" s="9" t="s">
        <v>6</v>
      </c>
      <c r="F36" s="10" t="s">
        <v>8</v>
      </c>
      <c r="G36" s="21" t="s">
        <v>10</v>
      </c>
      <c r="H36" s="89" t="s">
        <v>3</v>
      </c>
      <c r="I36" s="8" t="s">
        <v>4</v>
      </c>
      <c r="J36" s="9" t="s">
        <v>6</v>
      </c>
      <c r="K36" s="10" t="s">
        <v>8</v>
      </c>
      <c r="L36" s="68" t="s">
        <v>10</v>
      </c>
    </row>
    <row r="37" spans="1:12" x14ac:dyDescent="0.25">
      <c r="A37" s="111"/>
      <c r="B37" s="24"/>
      <c r="C37" s="11" t="s">
        <v>12</v>
      </c>
      <c r="D37" s="11" t="s">
        <v>5</v>
      </c>
      <c r="E37" s="12" t="s">
        <v>7</v>
      </c>
      <c r="F37" s="13" t="s">
        <v>9</v>
      </c>
      <c r="G37" s="22" t="s">
        <v>11</v>
      </c>
      <c r="H37" s="90" t="s">
        <v>12</v>
      </c>
      <c r="I37" s="11" t="s">
        <v>5</v>
      </c>
      <c r="J37" s="12" t="s">
        <v>7</v>
      </c>
      <c r="K37" s="13" t="s">
        <v>9</v>
      </c>
      <c r="L37" s="69" t="s">
        <v>11</v>
      </c>
    </row>
    <row r="38" spans="1:12" x14ac:dyDescent="0.25">
      <c r="A38" s="111"/>
      <c r="B38" s="24"/>
      <c r="C38" s="4">
        <v>8</v>
      </c>
      <c r="D38" s="6">
        <v>0.56000000000000005</v>
      </c>
      <c r="E38" s="6">
        <v>5.88</v>
      </c>
      <c r="F38" s="6">
        <v>2.86</v>
      </c>
      <c r="G38" s="5">
        <v>1296</v>
      </c>
      <c r="H38" s="91">
        <v>8</v>
      </c>
      <c r="I38" s="6">
        <v>0.3</v>
      </c>
      <c r="J38" s="6">
        <v>3.03</v>
      </c>
      <c r="K38" s="6">
        <v>1.49</v>
      </c>
      <c r="L38" s="70">
        <v>946</v>
      </c>
    </row>
    <row r="39" spans="1:12" x14ac:dyDescent="0.25">
      <c r="A39" s="111"/>
      <c r="B39" s="24"/>
      <c r="C39" s="2">
        <v>10</v>
      </c>
      <c r="D39" s="7">
        <v>0.17399999999999999</v>
      </c>
      <c r="E39" s="7">
        <v>1.75</v>
      </c>
      <c r="F39" s="7">
        <v>0.87</v>
      </c>
      <c r="G39" s="3">
        <v>829</v>
      </c>
      <c r="H39" s="92">
        <v>10</v>
      </c>
      <c r="I39" s="7">
        <v>0.09</v>
      </c>
      <c r="J39" s="7">
        <v>0.92</v>
      </c>
      <c r="K39" s="7">
        <v>0.46</v>
      </c>
      <c r="L39" s="71">
        <v>605</v>
      </c>
    </row>
    <row r="40" spans="1:12" x14ac:dyDescent="0.25">
      <c r="A40" s="111"/>
      <c r="B40" s="24"/>
      <c r="C40" s="24"/>
      <c r="D40" s="24"/>
      <c r="E40" s="24"/>
      <c r="F40" s="24"/>
      <c r="G40" s="24"/>
      <c r="H40" s="39"/>
      <c r="I40" s="24"/>
      <c r="J40" s="24"/>
      <c r="K40" s="24"/>
      <c r="L40" s="40"/>
    </row>
    <row r="41" spans="1:12" ht="18.75" x14ac:dyDescent="0.3">
      <c r="A41" s="111"/>
      <c r="B41" s="24"/>
      <c r="C41" s="116" t="s">
        <v>43</v>
      </c>
      <c r="D41" s="116"/>
      <c r="E41" s="116"/>
      <c r="F41" s="116"/>
      <c r="G41" s="116"/>
      <c r="H41" s="117" t="s">
        <v>42</v>
      </c>
      <c r="I41" s="116"/>
      <c r="J41" s="116"/>
      <c r="K41" s="116"/>
      <c r="L41" s="118"/>
    </row>
    <row r="42" spans="1:12" x14ac:dyDescent="0.25">
      <c r="A42" s="111"/>
      <c r="B42" s="24"/>
      <c r="C42" s="24"/>
      <c r="D42" s="24"/>
      <c r="E42" s="24"/>
      <c r="F42" s="24"/>
      <c r="G42" s="24"/>
      <c r="H42" s="39"/>
      <c r="I42" s="24"/>
      <c r="J42" s="24"/>
      <c r="K42" s="24"/>
      <c r="L42" s="40"/>
    </row>
    <row r="43" spans="1:12" x14ac:dyDescent="0.25">
      <c r="A43" s="111"/>
      <c r="B43" s="24"/>
      <c r="C43" s="14" t="s">
        <v>3</v>
      </c>
      <c r="D43" s="14" t="s">
        <v>4</v>
      </c>
      <c r="E43" s="15" t="s">
        <v>6</v>
      </c>
      <c r="F43" s="16" t="s">
        <v>8</v>
      </c>
      <c r="G43" s="85" t="s">
        <v>13</v>
      </c>
      <c r="H43" s="93" t="s">
        <v>3</v>
      </c>
      <c r="I43" s="14" t="s">
        <v>4</v>
      </c>
      <c r="J43" s="15" t="s">
        <v>6</v>
      </c>
      <c r="K43" s="16" t="s">
        <v>8</v>
      </c>
      <c r="L43" s="41" t="s">
        <v>13</v>
      </c>
    </row>
    <row r="44" spans="1:12" x14ac:dyDescent="0.25">
      <c r="A44" s="111"/>
      <c r="B44" s="24"/>
      <c r="C44" s="17" t="s">
        <v>12</v>
      </c>
      <c r="D44" s="17" t="s">
        <v>5</v>
      </c>
      <c r="E44" s="18" t="s">
        <v>7</v>
      </c>
      <c r="F44" s="19" t="s">
        <v>9</v>
      </c>
      <c r="G44" s="86" t="s">
        <v>7</v>
      </c>
      <c r="H44" s="94" t="s">
        <v>12</v>
      </c>
      <c r="I44" s="17" t="s">
        <v>5</v>
      </c>
      <c r="J44" s="18" t="s">
        <v>7</v>
      </c>
      <c r="K44" s="19" t="s">
        <v>9</v>
      </c>
      <c r="L44" s="42" t="s">
        <v>7</v>
      </c>
    </row>
    <row r="45" spans="1:12" x14ac:dyDescent="0.25">
      <c r="A45" s="111"/>
      <c r="B45" s="24"/>
      <c r="C45" s="20">
        <v>8</v>
      </c>
      <c r="D45" s="6"/>
      <c r="E45" s="6"/>
      <c r="F45" s="6"/>
      <c r="G45" s="87">
        <f>(D45*D38)+(E45*E38)+(F38*F45)</f>
        <v>0</v>
      </c>
      <c r="H45" s="95">
        <v>8</v>
      </c>
      <c r="I45" s="6"/>
      <c r="J45" s="6"/>
      <c r="K45" s="6"/>
      <c r="L45" s="43">
        <f>(I45*I38)+(J45*J38)+(K38*K45)</f>
        <v>0</v>
      </c>
    </row>
    <row r="46" spans="1:12" x14ac:dyDescent="0.25">
      <c r="A46" s="111"/>
      <c r="B46" s="24"/>
      <c r="C46" s="17">
        <v>10</v>
      </c>
      <c r="D46" s="7"/>
      <c r="E46" s="7"/>
      <c r="F46" s="7"/>
      <c r="G46" s="88">
        <f>(D46*D39)+(E46*E39)+(F39*F46)</f>
        <v>0</v>
      </c>
      <c r="H46" s="94">
        <v>10</v>
      </c>
      <c r="I46" s="7"/>
      <c r="J46" s="7"/>
      <c r="K46" s="7"/>
      <c r="L46" s="44">
        <f>(I46*I39)+(J46*J39)+(K39*K46)</f>
        <v>0</v>
      </c>
    </row>
    <row r="47" spans="1:12" x14ac:dyDescent="0.25">
      <c r="A47" s="111"/>
      <c r="B47" s="24"/>
      <c r="C47" s="25"/>
      <c r="D47" s="25"/>
      <c r="E47" s="25"/>
      <c r="F47" s="25"/>
      <c r="G47" s="25"/>
      <c r="H47" s="96"/>
      <c r="I47" s="29"/>
      <c r="J47" s="29"/>
      <c r="K47" s="29"/>
      <c r="L47" s="45"/>
    </row>
    <row r="48" spans="1:12" ht="15.75" x14ac:dyDescent="0.25">
      <c r="A48" s="111"/>
      <c r="B48" s="24"/>
      <c r="C48" s="25"/>
      <c r="D48" s="73"/>
      <c r="E48" s="74"/>
      <c r="F48" s="75"/>
      <c r="G48" s="75"/>
      <c r="H48" s="76" t="s">
        <v>24</v>
      </c>
      <c r="I48" s="81" t="str">
        <f>ROUND((G45+L45),0)&amp; " eq/ft"</f>
        <v>0 eq/ft</v>
      </c>
      <c r="J48" s="83"/>
      <c r="K48" s="24"/>
      <c r="L48" s="40"/>
    </row>
    <row r="49" spans="1:12" ht="16.5" thickBot="1" x14ac:dyDescent="0.3">
      <c r="A49" s="112"/>
      <c r="B49" s="54"/>
      <c r="C49" s="48"/>
      <c r="D49" s="77"/>
      <c r="E49" s="78"/>
      <c r="F49" s="79"/>
      <c r="G49" s="79"/>
      <c r="H49" s="80" t="s">
        <v>25</v>
      </c>
      <c r="I49" s="82" t="str">
        <f>ROUND((G46+L46),0)&amp; " eq/ft"</f>
        <v>0 eq/ft</v>
      </c>
      <c r="J49" s="84"/>
      <c r="K49" s="54"/>
      <c r="L49" s="72"/>
    </row>
    <row r="50" spans="1:12" x14ac:dyDescent="0.25">
      <c r="H50" s="53"/>
      <c r="I50" s="24"/>
      <c r="J50" s="24"/>
      <c r="K50" s="24"/>
      <c r="L50" s="24"/>
    </row>
    <row r="51" spans="1:12" ht="15.75" thickBot="1" x14ac:dyDescent="0.3"/>
    <row r="52" spans="1:12" ht="18.75" customHeight="1" x14ac:dyDescent="0.3">
      <c r="A52" s="110" t="s">
        <v>47</v>
      </c>
      <c r="B52" s="53"/>
      <c r="C52" s="113" t="s">
        <v>40</v>
      </c>
      <c r="D52" s="113"/>
      <c r="E52" s="113"/>
      <c r="F52" s="113"/>
      <c r="G52" s="113"/>
      <c r="H52" s="114" t="s">
        <v>41</v>
      </c>
      <c r="I52" s="113"/>
      <c r="J52" s="113"/>
      <c r="K52" s="113"/>
      <c r="L52" s="115"/>
    </row>
    <row r="53" spans="1:12" x14ac:dyDescent="0.25">
      <c r="A53" s="111"/>
      <c r="B53" s="24"/>
      <c r="C53" s="24"/>
      <c r="D53" s="24"/>
      <c r="E53" s="24"/>
      <c r="F53" s="24"/>
      <c r="G53" s="24"/>
      <c r="H53" s="39"/>
      <c r="I53" s="24"/>
      <c r="J53" s="24"/>
      <c r="K53" s="24"/>
      <c r="L53" s="40"/>
    </row>
    <row r="54" spans="1:12" x14ac:dyDescent="0.25">
      <c r="A54" s="111"/>
      <c r="B54" s="24"/>
      <c r="C54" s="8" t="s">
        <v>3</v>
      </c>
      <c r="D54" s="8" t="s">
        <v>4</v>
      </c>
      <c r="E54" s="9" t="s">
        <v>6</v>
      </c>
      <c r="F54" s="10" t="s">
        <v>8</v>
      </c>
      <c r="G54" s="21" t="s">
        <v>10</v>
      </c>
      <c r="H54" s="89" t="s">
        <v>3</v>
      </c>
      <c r="I54" s="8" t="s">
        <v>4</v>
      </c>
      <c r="J54" s="9" t="s">
        <v>6</v>
      </c>
      <c r="K54" s="10" t="s">
        <v>8</v>
      </c>
      <c r="L54" s="68" t="s">
        <v>10</v>
      </c>
    </row>
    <row r="55" spans="1:12" x14ac:dyDescent="0.25">
      <c r="A55" s="111"/>
      <c r="B55" s="24"/>
      <c r="C55" s="11" t="s">
        <v>12</v>
      </c>
      <c r="D55" s="11" t="s">
        <v>5</v>
      </c>
      <c r="E55" s="12" t="s">
        <v>7</v>
      </c>
      <c r="F55" s="13" t="s">
        <v>9</v>
      </c>
      <c r="G55" s="22" t="s">
        <v>11</v>
      </c>
      <c r="H55" s="90" t="s">
        <v>12</v>
      </c>
      <c r="I55" s="11" t="s">
        <v>5</v>
      </c>
      <c r="J55" s="12" t="s">
        <v>7</v>
      </c>
      <c r="K55" s="13" t="s">
        <v>9</v>
      </c>
      <c r="L55" s="69" t="s">
        <v>11</v>
      </c>
    </row>
    <row r="56" spans="1:12" x14ac:dyDescent="0.25">
      <c r="A56" s="111"/>
      <c r="B56" s="24"/>
      <c r="C56" s="4">
        <v>8</v>
      </c>
      <c r="D56" s="6">
        <v>1</v>
      </c>
      <c r="E56" s="6">
        <v>10</v>
      </c>
      <c r="F56" s="6">
        <v>5</v>
      </c>
      <c r="G56" s="5">
        <v>1728</v>
      </c>
      <c r="H56" s="91">
        <v>8</v>
      </c>
      <c r="I56" s="6">
        <v>0.53</v>
      </c>
      <c r="J56" s="6">
        <v>5.26</v>
      </c>
      <c r="K56" s="6">
        <v>2.63</v>
      </c>
      <c r="L56" s="70">
        <v>1264</v>
      </c>
    </row>
    <row r="57" spans="1:12" x14ac:dyDescent="0.25">
      <c r="A57" s="111"/>
      <c r="B57" s="24"/>
      <c r="C57" s="2">
        <v>10</v>
      </c>
      <c r="D57" s="7">
        <v>0.31</v>
      </c>
      <c r="E57" s="7">
        <v>3.125</v>
      </c>
      <c r="F57" s="7">
        <v>1.56</v>
      </c>
      <c r="G57" s="3">
        <v>1106</v>
      </c>
      <c r="H57" s="92">
        <v>10</v>
      </c>
      <c r="I57" s="7">
        <v>0.16400000000000001</v>
      </c>
      <c r="J57" s="7">
        <v>1.64</v>
      </c>
      <c r="K57" s="7">
        <v>0.82</v>
      </c>
      <c r="L57" s="71">
        <v>809</v>
      </c>
    </row>
    <row r="58" spans="1:12" x14ac:dyDescent="0.25">
      <c r="A58" s="111"/>
      <c r="B58" s="24"/>
      <c r="C58" s="2">
        <v>12</v>
      </c>
      <c r="D58" s="7">
        <v>0.12</v>
      </c>
      <c r="E58" s="7">
        <v>1.19</v>
      </c>
      <c r="F58" s="7">
        <v>0.59</v>
      </c>
      <c r="G58" s="3">
        <v>768</v>
      </c>
      <c r="H58" s="92">
        <v>12</v>
      </c>
      <c r="I58" s="7">
        <v>6.3E-2</v>
      </c>
      <c r="J58" s="7">
        <v>0.63</v>
      </c>
      <c r="K58" s="7">
        <v>0.314</v>
      </c>
      <c r="L58" s="71">
        <v>562</v>
      </c>
    </row>
    <row r="59" spans="1:12" x14ac:dyDescent="0.25">
      <c r="A59" s="111"/>
      <c r="B59" s="24"/>
      <c r="C59" s="24"/>
      <c r="D59" s="24"/>
      <c r="E59" s="24"/>
      <c r="F59" s="24"/>
      <c r="G59" s="24"/>
      <c r="H59" s="39"/>
      <c r="I59" s="24"/>
      <c r="J59" s="24"/>
      <c r="K59" s="24"/>
      <c r="L59" s="40"/>
    </row>
    <row r="60" spans="1:12" ht="18.75" x14ac:dyDescent="0.3">
      <c r="A60" s="111"/>
      <c r="B60" s="24"/>
      <c r="C60" s="116" t="s">
        <v>43</v>
      </c>
      <c r="D60" s="116"/>
      <c r="E60" s="116"/>
      <c r="F60" s="116"/>
      <c r="G60" s="116"/>
      <c r="H60" s="117" t="s">
        <v>42</v>
      </c>
      <c r="I60" s="116"/>
      <c r="J60" s="116"/>
      <c r="K60" s="116"/>
      <c r="L60" s="118"/>
    </row>
    <row r="61" spans="1:12" x14ac:dyDescent="0.25">
      <c r="A61" s="111"/>
      <c r="B61" s="24"/>
      <c r="C61" s="24"/>
      <c r="D61" s="24"/>
      <c r="E61" s="24"/>
      <c r="F61" s="24"/>
      <c r="G61" s="24"/>
      <c r="H61" s="39"/>
      <c r="I61" s="24"/>
      <c r="J61" s="24"/>
      <c r="K61" s="24"/>
      <c r="L61" s="40"/>
    </row>
    <row r="62" spans="1:12" x14ac:dyDescent="0.25">
      <c r="A62" s="111"/>
      <c r="B62" s="24"/>
      <c r="C62" s="14" t="s">
        <v>3</v>
      </c>
      <c r="D62" s="14" t="s">
        <v>4</v>
      </c>
      <c r="E62" s="15" t="s">
        <v>6</v>
      </c>
      <c r="F62" s="16" t="s">
        <v>8</v>
      </c>
      <c r="G62" s="14" t="s">
        <v>13</v>
      </c>
      <c r="H62" s="93" t="s">
        <v>3</v>
      </c>
      <c r="I62" s="14" t="s">
        <v>4</v>
      </c>
      <c r="J62" s="15" t="s">
        <v>6</v>
      </c>
      <c r="K62" s="16" t="s">
        <v>8</v>
      </c>
      <c r="L62" s="41" t="s">
        <v>13</v>
      </c>
    </row>
    <row r="63" spans="1:12" x14ac:dyDescent="0.25">
      <c r="A63" s="111"/>
      <c r="B63" s="24"/>
      <c r="C63" s="17" t="s">
        <v>12</v>
      </c>
      <c r="D63" s="17" t="s">
        <v>5</v>
      </c>
      <c r="E63" s="18" t="s">
        <v>7</v>
      </c>
      <c r="F63" s="19" t="s">
        <v>9</v>
      </c>
      <c r="G63" s="17" t="s">
        <v>7</v>
      </c>
      <c r="H63" s="94" t="s">
        <v>12</v>
      </c>
      <c r="I63" s="17" t="s">
        <v>5</v>
      </c>
      <c r="J63" s="18" t="s">
        <v>7</v>
      </c>
      <c r="K63" s="19" t="s">
        <v>9</v>
      </c>
      <c r="L63" s="42" t="s">
        <v>7</v>
      </c>
    </row>
    <row r="64" spans="1:12" x14ac:dyDescent="0.25">
      <c r="A64" s="111"/>
      <c r="B64" s="24"/>
      <c r="C64" s="20">
        <v>8</v>
      </c>
      <c r="D64" s="6"/>
      <c r="E64" s="6"/>
      <c r="F64" s="6"/>
      <c r="G64" s="98">
        <f>(D64*D56)+(E64*E56)+(F56*F64)</f>
        <v>0</v>
      </c>
      <c r="H64" s="95">
        <v>8</v>
      </c>
      <c r="I64" s="6"/>
      <c r="J64" s="6"/>
      <c r="K64" s="6"/>
      <c r="L64" s="43">
        <f>(I64*I56)+(J64*J56)+(K56*K64)</f>
        <v>0</v>
      </c>
    </row>
    <row r="65" spans="1:12" x14ac:dyDescent="0.25">
      <c r="A65" s="111"/>
      <c r="B65" s="24"/>
      <c r="C65" s="17">
        <v>10</v>
      </c>
      <c r="D65" s="7"/>
      <c r="E65" s="7"/>
      <c r="F65" s="7"/>
      <c r="G65" s="99">
        <f>(D65*D57)+(E65*E57)+(F57*F65)</f>
        <v>0</v>
      </c>
      <c r="H65" s="94">
        <v>10</v>
      </c>
      <c r="I65" s="7"/>
      <c r="J65" s="7"/>
      <c r="K65" s="7"/>
      <c r="L65" s="44">
        <f>(I65*I57)+(J65*J57)+(K57*K65)</f>
        <v>0</v>
      </c>
    </row>
    <row r="66" spans="1:12" x14ac:dyDescent="0.25">
      <c r="A66" s="111"/>
      <c r="B66" s="24"/>
      <c r="C66" s="17">
        <v>12</v>
      </c>
      <c r="D66" s="7"/>
      <c r="E66" s="7"/>
      <c r="F66" s="7"/>
      <c r="G66" s="99">
        <f>(D66*D58)+(E66*E58)+(F58*F66)</f>
        <v>0</v>
      </c>
      <c r="H66" s="94">
        <v>12</v>
      </c>
      <c r="I66" s="7"/>
      <c r="J66" s="7"/>
      <c r="K66" s="7"/>
      <c r="L66" s="44">
        <f>(I66*I58)+(J66*J58)+(K58*K66)</f>
        <v>0</v>
      </c>
    </row>
    <row r="67" spans="1:12" x14ac:dyDescent="0.25">
      <c r="A67" s="111"/>
      <c r="B67" s="24"/>
      <c r="C67" s="24"/>
      <c r="D67" s="24"/>
      <c r="E67" s="24"/>
      <c r="F67" s="24"/>
      <c r="G67" s="24"/>
      <c r="H67" s="100"/>
      <c r="I67" s="24"/>
      <c r="J67" s="24"/>
      <c r="K67" s="24"/>
      <c r="L67" s="40"/>
    </row>
    <row r="68" spans="1:12" ht="15.75" x14ac:dyDescent="0.25">
      <c r="A68" s="111"/>
      <c r="B68" s="24"/>
      <c r="C68" s="25"/>
      <c r="D68" s="73"/>
      <c r="E68" s="74"/>
      <c r="F68" s="75"/>
      <c r="G68" s="75"/>
      <c r="H68" s="76" t="s">
        <v>24</v>
      </c>
      <c r="I68" s="81" t="str">
        <f>ROUND((G64+L64),0)&amp; " eq/ft"</f>
        <v>0 eq/ft</v>
      </c>
      <c r="J68" s="83"/>
      <c r="K68" s="24"/>
      <c r="L68" s="40"/>
    </row>
    <row r="69" spans="1:12" ht="15.75" x14ac:dyDescent="0.25">
      <c r="A69" s="111"/>
      <c r="B69" s="24"/>
      <c r="C69" s="25"/>
      <c r="D69" s="73"/>
      <c r="E69" s="74"/>
      <c r="F69" s="75"/>
      <c r="G69" s="75"/>
      <c r="H69" s="76" t="s">
        <v>25</v>
      </c>
      <c r="I69" s="81" t="str">
        <f>ROUND((G65+L65),0)&amp; " eq/ft"</f>
        <v>0 eq/ft</v>
      </c>
      <c r="J69" s="83"/>
      <c r="K69" s="24"/>
      <c r="L69" s="40"/>
    </row>
    <row r="70" spans="1:12" ht="16.5" thickBot="1" x14ac:dyDescent="0.3">
      <c r="A70" s="112"/>
      <c r="B70" s="54"/>
      <c r="C70" s="48"/>
      <c r="D70" s="77"/>
      <c r="E70" s="78"/>
      <c r="F70" s="79"/>
      <c r="G70" s="79"/>
      <c r="H70" s="80" t="s">
        <v>26</v>
      </c>
      <c r="I70" s="82" t="str">
        <f>ROUND((G66+L66),0)&amp; " eq/ft"</f>
        <v>0 eq/ft</v>
      </c>
      <c r="J70" s="84"/>
      <c r="K70" s="54"/>
      <c r="L70" s="72"/>
    </row>
    <row r="71" spans="1:12" x14ac:dyDescent="0.25"/>
    <row r="72" spans="1:12" ht="15.75" thickBot="1" x14ac:dyDescent="0.3"/>
    <row r="73" spans="1:12" ht="18.75" customHeight="1" x14ac:dyDescent="0.3">
      <c r="A73" s="110" t="s">
        <v>48</v>
      </c>
      <c r="B73" s="53"/>
      <c r="C73" s="113" t="s">
        <v>40</v>
      </c>
      <c r="D73" s="113"/>
      <c r="E73" s="113"/>
      <c r="F73" s="113"/>
      <c r="G73" s="113"/>
      <c r="H73" s="114" t="s">
        <v>41</v>
      </c>
      <c r="I73" s="113"/>
      <c r="J73" s="113"/>
      <c r="K73" s="113"/>
      <c r="L73" s="115"/>
    </row>
    <row r="74" spans="1:12" x14ac:dyDescent="0.25">
      <c r="A74" s="111"/>
      <c r="B74" s="24"/>
      <c r="C74" s="24"/>
      <c r="D74" s="24"/>
      <c r="E74" s="24"/>
      <c r="F74" s="24"/>
      <c r="G74" s="24"/>
      <c r="H74" s="39"/>
      <c r="I74" s="24"/>
      <c r="J74" s="24"/>
      <c r="K74" s="24"/>
      <c r="L74" s="40"/>
    </row>
    <row r="75" spans="1:12" x14ac:dyDescent="0.25">
      <c r="A75" s="111"/>
      <c r="B75" s="24"/>
      <c r="C75" s="8" t="s">
        <v>3</v>
      </c>
      <c r="D75" s="8" t="s">
        <v>4</v>
      </c>
      <c r="E75" s="9" t="s">
        <v>6</v>
      </c>
      <c r="F75" s="10" t="s">
        <v>8</v>
      </c>
      <c r="G75" s="21" t="s">
        <v>10</v>
      </c>
      <c r="H75" s="89" t="s">
        <v>3</v>
      </c>
      <c r="I75" s="8" t="s">
        <v>4</v>
      </c>
      <c r="J75" s="9" t="s">
        <v>6</v>
      </c>
      <c r="K75" s="10" t="s">
        <v>8</v>
      </c>
      <c r="L75" s="68" t="s">
        <v>10</v>
      </c>
    </row>
    <row r="76" spans="1:12" x14ac:dyDescent="0.25">
      <c r="A76" s="111"/>
      <c r="B76" s="24"/>
      <c r="C76" s="11" t="s">
        <v>12</v>
      </c>
      <c r="D76" s="11" t="s">
        <v>5</v>
      </c>
      <c r="E76" s="12" t="s">
        <v>7</v>
      </c>
      <c r="F76" s="13" t="s">
        <v>9</v>
      </c>
      <c r="G76" s="22" t="s">
        <v>11</v>
      </c>
      <c r="H76" s="90" t="s">
        <v>12</v>
      </c>
      <c r="I76" s="11" t="s">
        <v>5</v>
      </c>
      <c r="J76" s="12" t="s">
        <v>7</v>
      </c>
      <c r="K76" s="13" t="s">
        <v>9</v>
      </c>
      <c r="L76" s="69" t="s">
        <v>11</v>
      </c>
    </row>
    <row r="77" spans="1:12" x14ac:dyDescent="0.25">
      <c r="A77" s="111"/>
      <c r="B77" s="24"/>
      <c r="C77" s="4">
        <v>8</v>
      </c>
      <c r="D77" s="6">
        <v>1.53</v>
      </c>
      <c r="E77" s="6">
        <v>16.670000000000002</v>
      </c>
      <c r="F77" s="6">
        <v>8.33</v>
      </c>
      <c r="G77" s="5">
        <v>2158</v>
      </c>
      <c r="H77" s="91">
        <v>8</v>
      </c>
      <c r="I77" s="6">
        <v>0.83</v>
      </c>
      <c r="J77" s="6">
        <v>8.3000000000000007</v>
      </c>
      <c r="K77" s="6">
        <v>4.17</v>
      </c>
      <c r="L77" s="70">
        <v>1576</v>
      </c>
    </row>
    <row r="78" spans="1:12" x14ac:dyDescent="0.25">
      <c r="A78" s="111"/>
      <c r="B78" s="24"/>
      <c r="C78" s="2">
        <v>10</v>
      </c>
      <c r="D78" s="7">
        <v>0.47799999999999998</v>
      </c>
      <c r="E78" s="7">
        <v>5</v>
      </c>
      <c r="F78" s="7">
        <v>2.44</v>
      </c>
      <c r="G78" s="3">
        <v>1381</v>
      </c>
      <c r="H78" s="92">
        <v>10</v>
      </c>
      <c r="I78" s="7">
        <v>0.26</v>
      </c>
      <c r="J78" s="7">
        <v>2.56</v>
      </c>
      <c r="K78" s="7">
        <v>1.28</v>
      </c>
      <c r="L78" s="71">
        <v>1009</v>
      </c>
    </row>
    <row r="79" spans="1:12" x14ac:dyDescent="0.25">
      <c r="A79" s="111"/>
      <c r="B79" s="24"/>
      <c r="C79" s="2">
        <v>12</v>
      </c>
      <c r="D79" s="7">
        <v>0.183</v>
      </c>
      <c r="E79" s="7">
        <v>1.8520000000000001</v>
      </c>
      <c r="F79" s="7">
        <v>0.92</v>
      </c>
      <c r="G79" s="3">
        <v>959</v>
      </c>
      <c r="H79" s="92">
        <v>12</v>
      </c>
      <c r="I79" s="7">
        <v>0.1</v>
      </c>
      <c r="J79" s="7">
        <v>0.98</v>
      </c>
      <c r="K79" s="7">
        <v>0.49</v>
      </c>
      <c r="L79" s="71">
        <v>701</v>
      </c>
    </row>
    <row r="80" spans="1:12" x14ac:dyDescent="0.25">
      <c r="A80" s="111"/>
      <c r="B80" s="24"/>
      <c r="C80" s="24"/>
      <c r="D80" s="24"/>
      <c r="E80" s="24"/>
      <c r="F80" s="24"/>
      <c r="G80" s="24"/>
      <c r="H80" s="39"/>
      <c r="I80" s="24"/>
      <c r="J80" s="24"/>
      <c r="K80" s="24"/>
      <c r="L80" s="40"/>
    </row>
    <row r="81" spans="1:12" ht="18.75" x14ac:dyDescent="0.3">
      <c r="A81" s="111"/>
      <c r="B81" s="24"/>
      <c r="C81" s="116" t="s">
        <v>43</v>
      </c>
      <c r="D81" s="116"/>
      <c r="E81" s="116"/>
      <c r="F81" s="116"/>
      <c r="G81" s="116"/>
      <c r="H81" s="117" t="s">
        <v>42</v>
      </c>
      <c r="I81" s="116"/>
      <c r="J81" s="116"/>
      <c r="K81" s="116"/>
      <c r="L81" s="118"/>
    </row>
    <row r="82" spans="1:12" x14ac:dyDescent="0.25">
      <c r="A82" s="111"/>
      <c r="B82" s="24"/>
      <c r="C82" s="24"/>
      <c r="D82" s="24"/>
      <c r="E82" s="24"/>
      <c r="F82" s="24"/>
      <c r="G82" s="24"/>
      <c r="H82" s="39"/>
      <c r="I82" s="24"/>
      <c r="J82" s="24"/>
      <c r="K82" s="24"/>
      <c r="L82" s="40"/>
    </row>
    <row r="83" spans="1:12" x14ac:dyDescent="0.25">
      <c r="A83" s="111"/>
      <c r="B83" s="24"/>
      <c r="C83" s="14" t="s">
        <v>3</v>
      </c>
      <c r="D83" s="14" t="s">
        <v>4</v>
      </c>
      <c r="E83" s="15" t="s">
        <v>6</v>
      </c>
      <c r="F83" s="16" t="s">
        <v>8</v>
      </c>
      <c r="G83" s="14" t="s">
        <v>13</v>
      </c>
      <c r="H83" s="93" t="s">
        <v>3</v>
      </c>
      <c r="I83" s="14" t="s">
        <v>4</v>
      </c>
      <c r="J83" s="15" t="s">
        <v>6</v>
      </c>
      <c r="K83" s="16" t="s">
        <v>8</v>
      </c>
      <c r="L83" s="41" t="s">
        <v>13</v>
      </c>
    </row>
    <row r="84" spans="1:12" x14ac:dyDescent="0.25">
      <c r="A84" s="111"/>
      <c r="B84" s="24"/>
      <c r="C84" s="17" t="s">
        <v>12</v>
      </c>
      <c r="D84" s="17" t="s">
        <v>5</v>
      </c>
      <c r="E84" s="18" t="s">
        <v>7</v>
      </c>
      <c r="F84" s="19" t="s">
        <v>9</v>
      </c>
      <c r="G84" s="17" t="s">
        <v>7</v>
      </c>
      <c r="H84" s="94" t="s">
        <v>12</v>
      </c>
      <c r="I84" s="17" t="s">
        <v>5</v>
      </c>
      <c r="J84" s="18" t="s">
        <v>7</v>
      </c>
      <c r="K84" s="19" t="s">
        <v>9</v>
      </c>
      <c r="L84" s="42" t="s">
        <v>7</v>
      </c>
    </row>
    <row r="85" spans="1:12" x14ac:dyDescent="0.25">
      <c r="A85" s="111"/>
      <c r="B85" s="24"/>
      <c r="C85" s="20">
        <v>8</v>
      </c>
      <c r="D85" s="6"/>
      <c r="E85" s="6"/>
      <c r="F85" s="6"/>
      <c r="G85" s="98">
        <f>(D85*D77)+(E85*E77)+(F77*F85)</f>
        <v>0</v>
      </c>
      <c r="H85" s="95">
        <v>8</v>
      </c>
      <c r="I85" s="6"/>
      <c r="J85" s="6"/>
      <c r="K85" s="6"/>
      <c r="L85" s="43">
        <f>(I85*I77)+(J85*J77)+(K77*K85)</f>
        <v>0</v>
      </c>
    </row>
    <row r="86" spans="1:12" x14ac:dyDescent="0.25">
      <c r="A86" s="111"/>
      <c r="B86" s="24"/>
      <c r="C86" s="17">
        <v>10</v>
      </c>
      <c r="D86" s="7"/>
      <c r="E86" s="7"/>
      <c r="F86" s="7"/>
      <c r="G86" s="99">
        <f>(D86*D78)+(E86*E78)+(F78*F86)</f>
        <v>0</v>
      </c>
      <c r="H86" s="94">
        <v>10</v>
      </c>
      <c r="I86" s="7"/>
      <c r="J86" s="7"/>
      <c r="K86" s="7"/>
      <c r="L86" s="44">
        <f>(I86*I78)+(J86*J78)+(K78*K86)</f>
        <v>0</v>
      </c>
    </row>
    <row r="87" spans="1:12" x14ac:dyDescent="0.25">
      <c r="A87" s="111"/>
      <c r="B87" s="24"/>
      <c r="C87" s="17">
        <v>12</v>
      </c>
      <c r="D87" s="7"/>
      <c r="E87" s="7"/>
      <c r="F87" s="7"/>
      <c r="G87" s="99">
        <f>(D87*D79)+(E87*E79)+(F79*F87)</f>
        <v>0</v>
      </c>
      <c r="H87" s="94">
        <v>12</v>
      </c>
      <c r="I87" s="7"/>
      <c r="J87" s="7"/>
      <c r="K87" s="7"/>
      <c r="L87" s="44">
        <f>(I87*I79)+(J87*J79)+(K79*K87)</f>
        <v>0</v>
      </c>
    </row>
    <row r="88" spans="1:12" x14ac:dyDescent="0.25">
      <c r="A88" s="111"/>
      <c r="B88" s="24"/>
      <c r="C88" s="24"/>
      <c r="D88" s="24"/>
      <c r="E88" s="24"/>
      <c r="F88" s="24"/>
      <c r="G88" s="24"/>
      <c r="H88" s="100"/>
      <c r="I88" s="24"/>
      <c r="J88" s="24"/>
      <c r="K88" s="24"/>
      <c r="L88" s="40"/>
    </row>
    <row r="89" spans="1:12" ht="15.75" x14ac:dyDescent="0.25">
      <c r="A89" s="111"/>
      <c r="B89" s="24"/>
      <c r="C89" s="25"/>
      <c r="D89" s="73"/>
      <c r="E89" s="74"/>
      <c r="F89" s="75"/>
      <c r="G89" s="75"/>
      <c r="H89" s="76" t="s">
        <v>24</v>
      </c>
      <c r="I89" s="81" t="str">
        <f>ROUND((G85+L85),0)&amp; " eq/ft"</f>
        <v>0 eq/ft</v>
      </c>
      <c r="J89" s="83"/>
      <c r="K89" s="24"/>
      <c r="L89" s="40"/>
    </row>
    <row r="90" spans="1:12" ht="15.75" x14ac:dyDescent="0.25">
      <c r="A90" s="111"/>
      <c r="B90" s="24"/>
      <c r="C90" s="25"/>
      <c r="D90" s="73"/>
      <c r="E90" s="74"/>
      <c r="F90" s="75"/>
      <c r="G90" s="75"/>
      <c r="H90" s="76" t="s">
        <v>25</v>
      </c>
      <c r="I90" s="81" t="str">
        <f>ROUND((G86+L86),0)&amp; " eq/ft"</f>
        <v>0 eq/ft</v>
      </c>
      <c r="J90" s="83"/>
      <c r="K90" s="24"/>
      <c r="L90" s="40"/>
    </row>
    <row r="91" spans="1:12" ht="16.5" thickBot="1" x14ac:dyDescent="0.3">
      <c r="A91" s="112"/>
      <c r="B91" s="54"/>
      <c r="C91" s="48"/>
      <c r="D91" s="77"/>
      <c r="E91" s="78"/>
      <c r="F91" s="79"/>
      <c r="G91" s="79"/>
      <c r="H91" s="80" t="s">
        <v>26</v>
      </c>
      <c r="I91" s="82" t="str">
        <f>ROUND((G87+L87),0)&amp; " eq/ft"</f>
        <v>0 eq/ft</v>
      </c>
      <c r="J91" s="84"/>
      <c r="K91" s="54"/>
      <c r="L91" s="72"/>
    </row>
    <row r="92" spans="1:12" x14ac:dyDescent="0.25"/>
    <row r="93" spans="1:12" ht="15.75" thickBot="1" x14ac:dyDescent="0.3"/>
    <row r="94" spans="1:12" ht="18.75" customHeight="1" x14ac:dyDescent="0.3">
      <c r="A94" s="110" t="s">
        <v>49</v>
      </c>
      <c r="B94" s="53"/>
      <c r="C94" s="113" t="s">
        <v>40</v>
      </c>
      <c r="D94" s="113"/>
      <c r="E94" s="113"/>
      <c r="F94" s="113"/>
      <c r="G94" s="113"/>
      <c r="H94" s="114" t="s">
        <v>41</v>
      </c>
      <c r="I94" s="113"/>
      <c r="J94" s="113"/>
      <c r="K94" s="113"/>
      <c r="L94" s="115"/>
    </row>
    <row r="95" spans="1:12" x14ac:dyDescent="0.25">
      <c r="A95" s="111"/>
      <c r="B95" s="24"/>
      <c r="C95" s="24"/>
      <c r="D95" s="24"/>
      <c r="E95" s="24"/>
      <c r="F95" s="24"/>
      <c r="G95" s="24"/>
      <c r="H95" s="39"/>
      <c r="I95" s="24"/>
      <c r="J95" s="24"/>
      <c r="K95" s="24"/>
      <c r="L95" s="40"/>
    </row>
    <row r="96" spans="1:12" x14ac:dyDescent="0.25">
      <c r="A96" s="111"/>
      <c r="B96" s="24"/>
      <c r="C96" s="8" t="s">
        <v>3</v>
      </c>
      <c r="D96" s="8" t="s">
        <v>4</v>
      </c>
      <c r="E96" s="9" t="s">
        <v>6</v>
      </c>
      <c r="F96" s="10" t="s">
        <v>8</v>
      </c>
      <c r="G96" s="21" t="s">
        <v>10</v>
      </c>
      <c r="H96" s="89" t="s">
        <v>3</v>
      </c>
      <c r="I96" s="8" t="s">
        <v>4</v>
      </c>
      <c r="J96" s="9" t="s">
        <v>6</v>
      </c>
      <c r="K96" s="10" t="s">
        <v>8</v>
      </c>
      <c r="L96" s="68" t="s">
        <v>10</v>
      </c>
    </row>
    <row r="97" spans="1:12" x14ac:dyDescent="0.25">
      <c r="A97" s="111"/>
      <c r="B97" s="24"/>
      <c r="C97" s="11" t="s">
        <v>12</v>
      </c>
      <c r="D97" s="11" t="s">
        <v>5</v>
      </c>
      <c r="E97" s="12" t="s">
        <v>7</v>
      </c>
      <c r="F97" s="13" t="s">
        <v>9</v>
      </c>
      <c r="G97" s="22" t="s">
        <v>11</v>
      </c>
      <c r="H97" s="90" t="s">
        <v>12</v>
      </c>
      <c r="I97" s="11" t="s">
        <v>5</v>
      </c>
      <c r="J97" s="12" t="s">
        <v>7</v>
      </c>
      <c r="K97" s="13" t="s">
        <v>9</v>
      </c>
      <c r="L97" s="69" t="s">
        <v>11</v>
      </c>
    </row>
    <row r="98" spans="1:12" x14ac:dyDescent="0.25">
      <c r="A98" s="111"/>
      <c r="B98" s="24"/>
      <c r="C98" s="4">
        <v>8</v>
      </c>
      <c r="D98" s="6">
        <v>2.2200000000000002</v>
      </c>
      <c r="E98" s="6">
        <v>25</v>
      </c>
      <c r="F98" s="6">
        <v>11.11</v>
      </c>
      <c r="G98" s="5">
        <v>2591</v>
      </c>
      <c r="H98" s="91">
        <v>8</v>
      </c>
      <c r="I98" s="6">
        <v>1.19</v>
      </c>
      <c r="J98" s="6">
        <v>12.5</v>
      </c>
      <c r="K98" s="6">
        <v>5.9</v>
      </c>
      <c r="L98" s="70">
        <v>1895</v>
      </c>
    </row>
    <row r="99" spans="1:12" x14ac:dyDescent="0.25">
      <c r="A99" s="111"/>
      <c r="B99" s="24"/>
      <c r="C99" s="2">
        <v>10</v>
      </c>
      <c r="D99" s="7">
        <v>0.68</v>
      </c>
      <c r="E99" s="7">
        <v>7.14</v>
      </c>
      <c r="F99" s="7">
        <v>3.57</v>
      </c>
      <c r="G99" s="3">
        <v>1650</v>
      </c>
      <c r="H99" s="92">
        <v>10</v>
      </c>
      <c r="I99" s="7">
        <v>0.37</v>
      </c>
      <c r="J99" s="7">
        <v>3.7</v>
      </c>
      <c r="K99" s="7">
        <v>1.85</v>
      </c>
      <c r="L99" s="71">
        <v>1213</v>
      </c>
    </row>
    <row r="100" spans="1:12" x14ac:dyDescent="0.25">
      <c r="A100" s="111"/>
      <c r="B100" s="24"/>
      <c r="C100" s="2">
        <v>12</v>
      </c>
      <c r="D100" s="7">
        <v>0.26700000000000002</v>
      </c>
      <c r="E100" s="7">
        <v>2.7</v>
      </c>
      <c r="F100" s="7">
        <v>1.35</v>
      </c>
      <c r="G100" s="3">
        <v>1152</v>
      </c>
      <c r="H100" s="92">
        <v>12</v>
      </c>
      <c r="I100" s="7">
        <v>0.14000000000000001</v>
      </c>
      <c r="J100" s="7">
        <v>1.41</v>
      </c>
      <c r="K100" s="7">
        <v>0.7</v>
      </c>
      <c r="L100" s="71">
        <v>842</v>
      </c>
    </row>
    <row r="101" spans="1:12" x14ac:dyDescent="0.25">
      <c r="A101" s="111"/>
      <c r="B101" s="24"/>
      <c r="C101" s="24"/>
      <c r="D101" s="24"/>
      <c r="E101" s="24"/>
      <c r="F101" s="24"/>
      <c r="G101" s="24"/>
      <c r="H101" s="39"/>
      <c r="I101" s="24"/>
      <c r="J101" s="24"/>
      <c r="K101" s="24"/>
      <c r="L101" s="40"/>
    </row>
    <row r="102" spans="1:12" ht="18.75" x14ac:dyDescent="0.3">
      <c r="A102" s="111"/>
      <c r="B102" s="24"/>
      <c r="C102" s="116" t="s">
        <v>43</v>
      </c>
      <c r="D102" s="116"/>
      <c r="E102" s="116"/>
      <c r="F102" s="116"/>
      <c r="G102" s="116"/>
      <c r="H102" s="117" t="s">
        <v>42</v>
      </c>
      <c r="I102" s="116"/>
      <c r="J102" s="116"/>
      <c r="K102" s="116"/>
      <c r="L102" s="118"/>
    </row>
    <row r="103" spans="1:12" x14ac:dyDescent="0.25">
      <c r="A103" s="111"/>
      <c r="B103" s="24"/>
      <c r="C103" s="24"/>
      <c r="D103" s="24"/>
      <c r="E103" s="24"/>
      <c r="F103" s="24"/>
      <c r="G103" s="24"/>
      <c r="H103" s="39"/>
      <c r="I103" s="24"/>
      <c r="J103" s="24"/>
      <c r="K103" s="24"/>
      <c r="L103" s="40"/>
    </row>
    <row r="104" spans="1:12" x14ac:dyDescent="0.25">
      <c r="A104" s="111"/>
      <c r="B104" s="24"/>
      <c r="C104" s="14" t="s">
        <v>3</v>
      </c>
      <c r="D104" s="14" t="s">
        <v>4</v>
      </c>
      <c r="E104" s="15" t="s">
        <v>6</v>
      </c>
      <c r="F104" s="16" t="s">
        <v>8</v>
      </c>
      <c r="G104" s="14" t="s">
        <v>13</v>
      </c>
      <c r="H104" s="93" t="s">
        <v>3</v>
      </c>
      <c r="I104" s="14" t="s">
        <v>4</v>
      </c>
      <c r="J104" s="15" t="s">
        <v>6</v>
      </c>
      <c r="K104" s="16" t="s">
        <v>8</v>
      </c>
      <c r="L104" s="41" t="s">
        <v>13</v>
      </c>
    </row>
    <row r="105" spans="1:12" x14ac:dyDescent="0.25">
      <c r="A105" s="111"/>
      <c r="B105" s="24"/>
      <c r="C105" s="17" t="s">
        <v>12</v>
      </c>
      <c r="D105" s="17" t="s">
        <v>5</v>
      </c>
      <c r="E105" s="18" t="s">
        <v>7</v>
      </c>
      <c r="F105" s="19" t="s">
        <v>9</v>
      </c>
      <c r="G105" s="17" t="s">
        <v>7</v>
      </c>
      <c r="H105" s="94" t="s">
        <v>12</v>
      </c>
      <c r="I105" s="17" t="s">
        <v>5</v>
      </c>
      <c r="J105" s="18" t="s">
        <v>7</v>
      </c>
      <c r="K105" s="19" t="s">
        <v>9</v>
      </c>
      <c r="L105" s="42" t="s">
        <v>7</v>
      </c>
    </row>
    <row r="106" spans="1:12" x14ac:dyDescent="0.25">
      <c r="A106" s="111"/>
      <c r="B106" s="24"/>
      <c r="C106" s="20">
        <v>8</v>
      </c>
      <c r="D106" s="6"/>
      <c r="E106" s="6"/>
      <c r="F106" s="6"/>
      <c r="G106" s="98">
        <f>(D106*D98)+(E106*E98)+(F98*F106)</f>
        <v>0</v>
      </c>
      <c r="H106" s="95">
        <v>8</v>
      </c>
      <c r="I106" s="6"/>
      <c r="J106" s="6"/>
      <c r="K106" s="6"/>
      <c r="L106" s="43">
        <f>(I106*I98)+(J106*J98)+(K98*K106)</f>
        <v>0</v>
      </c>
    </row>
    <row r="107" spans="1:12" x14ac:dyDescent="0.25">
      <c r="A107" s="111"/>
      <c r="B107" s="24"/>
      <c r="C107" s="17">
        <v>10</v>
      </c>
      <c r="D107" s="7"/>
      <c r="E107" s="7"/>
      <c r="F107" s="7"/>
      <c r="G107" s="99">
        <f>(D107*D99)+(E107*E99)+(F99*F107)</f>
        <v>0</v>
      </c>
      <c r="H107" s="94">
        <v>10</v>
      </c>
      <c r="I107" s="7"/>
      <c r="J107" s="7"/>
      <c r="K107" s="7"/>
      <c r="L107" s="44">
        <f>(I107*I99)+(J107*J99)+(K99*K107)</f>
        <v>0</v>
      </c>
    </row>
    <row r="108" spans="1:12" x14ac:dyDescent="0.25">
      <c r="A108" s="111"/>
      <c r="B108" s="24"/>
      <c r="C108" s="17">
        <v>12</v>
      </c>
      <c r="D108" s="7"/>
      <c r="E108" s="7"/>
      <c r="F108" s="7"/>
      <c r="G108" s="99">
        <f>(D108*D100)+(E108*E100)+(F100*F108)</f>
        <v>0</v>
      </c>
      <c r="H108" s="94">
        <v>12</v>
      </c>
      <c r="I108" s="7"/>
      <c r="J108" s="7"/>
      <c r="K108" s="7"/>
      <c r="L108" s="44">
        <f>(I108*I100)+(J108*J100)+(K100*K108)</f>
        <v>0</v>
      </c>
    </row>
    <row r="109" spans="1:12" x14ac:dyDescent="0.25">
      <c r="A109" s="111"/>
      <c r="B109" s="24"/>
      <c r="C109" s="24"/>
      <c r="D109" s="24"/>
      <c r="E109" s="24"/>
      <c r="F109" s="24"/>
      <c r="G109" s="24"/>
      <c r="H109" s="100"/>
      <c r="I109" s="24"/>
      <c r="J109" s="24"/>
      <c r="K109" s="24"/>
      <c r="L109" s="40"/>
    </row>
    <row r="110" spans="1:12" ht="15.75" x14ac:dyDescent="0.25">
      <c r="A110" s="111"/>
      <c r="B110" s="24"/>
      <c r="C110" s="25"/>
      <c r="D110" s="73"/>
      <c r="E110" s="74"/>
      <c r="F110" s="75"/>
      <c r="G110" s="75"/>
      <c r="H110" s="76" t="s">
        <v>24</v>
      </c>
      <c r="I110" s="81" t="str">
        <f>ROUND((G106+L106),0)&amp; " eq/ft"</f>
        <v>0 eq/ft</v>
      </c>
      <c r="J110" s="83"/>
      <c r="K110" s="24"/>
      <c r="L110" s="40"/>
    </row>
    <row r="111" spans="1:12" ht="15.75" x14ac:dyDescent="0.25">
      <c r="A111" s="111"/>
      <c r="B111" s="24"/>
      <c r="C111" s="25"/>
      <c r="D111" s="73"/>
      <c r="E111" s="74"/>
      <c r="F111" s="75"/>
      <c r="G111" s="75"/>
      <c r="H111" s="76" t="s">
        <v>25</v>
      </c>
      <c r="I111" s="81" t="str">
        <f>ROUND((G107+L107),0)&amp; " eq/ft"</f>
        <v>0 eq/ft</v>
      </c>
      <c r="J111" s="83"/>
      <c r="K111" s="24"/>
      <c r="L111" s="40"/>
    </row>
    <row r="112" spans="1:12" ht="16.5" thickBot="1" x14ac:dyDescent="0.3">
      <c r="A112" s="112"/>
      <c r="B112" s="54"/>
      <c r="C112" s="48"/>
      <c r="D112" s="77"/>
      <c r="E112" s="78"/>
      <c r="F112" s="79"/>
      <c r="G112" s="79"/>
      <c r="H112" s="80" t="s">
        <v>26</v>
      </c>
      <c r="I112" s="82" t="str">
        <f>ROUND((G108+L108),0)&amp; " eq/ft"</f>
        <v>0 eq/ft</v>
      </c>
      <c r="J112" s="84"/>
      <c r="K112" s="54"/>
      <c r="L112" s="72"/>
    </row>
    <row r="113" x14ac:dyDescent="0.25"/>
    <row r="114" x14ac:dyDescent="0.25"/>
    <row r="115" x14ac:dyDescent="0.25"/>
    <row r="116" x14ac:dyDescent="0.25"/>
    <row r="117" x14ac:dyDescent="0.25"/>
    <row r="118" x14ac:dyDescent="0.25"/>
  </sheetData>
  <mergeCells count="44">
    <mergeCell ref="A73:A91"/>
    <mergeCell ref="C73:G73"/>
    <mergeCell ref="H73:L73"/>
    <mergeCell ref="C81:G81"/>
    <mergeCell ref="H81:L81"/>
    <mergeCell ref="A94:A112"/>
    <mergeCell ref="C94:G94"/>
    <mergeCell ref="H94:L94"/>
    <mergeCell ref="C102:G102"/>
    <mergeCell ref="H102:L102"/>
    <mergeCell ref="A34:A49"/>
    <mergeCell ref="C34:G34"/>
    <mergeCell ref="H34:L34"/>
    <mergeCell ref="C41:G41"/>
    <mergeCell ref="H41:L41"/>
    <mergeCell ref="A52:A70"/>
    <mergeCell ref="C52:G52"/>
    <mergeCell ref="H52:L52"/>
    <mergeCell ref="C60:G60"/>
    <mergeCell ref="H60:L60"/>
    <mergeCell ref="H14:L14"/>
    <mergeCell ref="A16:A31"/>
    <mergeCell ref="C16:G16"/>
    <mergeCell ref="H16:L16"/>
    <mergeCell ref="C23:G23"/>
    <mergeCell ref="H23:L23"/>
    <mergeCell ref="E9:G9"/>
    <mergeCell ref="H9:J9"/>
    <mergeCell ref="E10:G10"/>
    <mergeCell ref="H10:J10"/>
    <mergeCell ref="C13:G13"/>
    <mergeCell ref="H13:L13"/>
    <mergeCell ref="E6:G6"/>
    <mergeCell ref="H6:J6"/>
    <mergeCell ref="E7:G7"/>
    <mergeCell ref="H7:J7"/>
    <mergeCell ref="E8:G8"/>
    <mergeCell ref="H8:J8"/>
    <mergeCell ref="A1:L1"/>
    <mergeCell ref="A2:L2"/>
    <mergeCell ref="E4:G4"/>
    <mergeCell ref="H4:J4"/>
    <mergeCell ref="E5:G5"/>
    <mergeCell ref="H5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showGridLines="0" workbookViewId="0">
      <pane ySplit="14" topLeftCell="A15" activePane="bottomLeft" state="frozen"/>
      <selection pane="bottomLeft" activeCell="D106" sqref="D106:G108"/>
    </sheetView>
  </sheetViews>
  <sheetFormatPr defaultColWidth="0" defaultRowHeight="15" zeroHeight="1" x14ac:dyDescent="0.25"/>
  <cols>
    <col min="1" max="1" width="9.140625" customWidth="1"/>
    <col min="2" max="2" width="1.85546875" customWidth="1"/>
    <col min="3" max="3" width="13.42578125" customWidth="1"/>
    <col min="4" max="4" width="17" bestFit="1" customWidth="1"/>
    <col min="5" max="6" width="10.42578125" bestFit="1" customWidth="1"/>
    <col min="7" max="7" width="9.28515625" bestFit="1" customWidth="1"/>
    <col min="8" max="8" width="11.7109375" bestFit="1" customWidth="1"/>
    <col min="9" max="9" width="17.42578125" bestFit="1" customWidth="1"/>
    <col min="10" max="11" width="10.5703125" bestFit="1" customWidth="1"/>
    <col min="12" max="12" width="9.42578125" bestFit="1" customWidth="1"/>
    <col min="13" max="13" width="1.28515625" customWidth="1"/>
    <col min="14" max="14" width="11.5703125" hidden="1" customWidth="1"/>
    <col min="15" max="16384" width="9.140625" hidden="1"/>
  </cols>
  <sheetData>
    <row r="1" spans="1:12" ht="31.5" x14ac:dyDescent="0.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x14ac:dyDescent="0.25">
      <c r="A2" s="102" t="s">
        <v>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x14ac:dyDescent="0.25">
      <c r="A3" s="59"/>
      <c r="B3" s="59"/>
      <c r="C3" s="59"/>
      <c r="D3" s="59"/>
      <c r="H3" s="59"/>
      <c r="I3" s="59"/>
      <c r="J3" s="59"/>
      <c r="K3" s="59"/>
      <c r="L3" s="59"/>
    </row>
    <row r="4" spans="1:12" x14ac:dyDescent="0.25">
      <c r="A4" s="59"/>
      <c r="B4" s="59"/>
      <c r="C4" s="1"/>
      <c r="D4" s="1"/>
      <c r="E4" s="103" t="s">
        <v>29</v>
      </c>
      <c r="F4" s="103"/>
      <c r="G4" s="103"/>
      <c r="H4" s="103" t="s">
        <v>31</v>
      </c>
      <c r="I4" s="103"/>
      <c r="J4" s="103"/>
      <c r="K4" s="59"/>
      <c r="L4" s="59"/>
    </row>
    <row r="5" spans="1:12" x14ac:dyDescent="0.25">
      <c r="A5" s="59"/>
      <c r="B5" s="59"/>
      <c r="C5" s="62" t="s">
        <v>28</v>
      </c>
      <c r="D5" s="63" t="s">
        <v>33</v>
      </c>
      <c r="E5" s="104" t="s">
        <v>30</v>
      </c>
      <c r="F5" s="104"/>
      <c r="G5" s="104"/>
      <c r="H5" s="104" t="s">
        <v>32</v>
      </c>
      <c r="I5" s="104"/>
      <c r="J5" s="104"/>
      <c r="K5" s="59"/>
      <c r="L5" s="59"/>
    </row>
    <row r="6" spans="1:12" x14ac:dyDescent="0.25">
      <c r="A6" s="59"/>
      <c r="B6" s="59"/>
      <c r="C6" s="59" t="s">
        <v>2</v>
      </c>
      <c r="D6" s="61" t="s">
        <v>34</v>
      </c>
      <c r="E6" s="105">
        <v>301</v>
      </c>
      <c r="F6" s="105"/>
      <c r="G6" s="105"/>
      <c r="H6" s="105">
        <v>220</v>
      </c>
      <c r="I6" s="105"/>
      <c r="J6" s="105"/>
      <c r="K6" s="59"/>
      <c r="L6" s="59"/>
    </row>
    <row r="7" spans="1:12" x14ac:dyDescent="0.25">
      <c r="A7" s="59"/>
      <c r="B7" s="59"/>
      <c r="C7" s="59" t="s">
        <v>17</v>
      </c>
      <c r="D7" s="61" t="s">
        <v>35</v>
      </c>
      <c r="E7" s="105">
        <v>452</v>
      </c>
      <c r="F7" s="105"/>
      <c r="G7" s="105"/>
      <c r="H7" s="105">
        <v>330</v>
      </c>
      <c r="I7" s="105"/>
      <c r="J7" s="105"/>
      <c r="K7" s="59"/>
      <c r="L7" s="59"/>
    </row>
    <row r="8" spans="1:12" x14ac:dyDescent="0.25">
      <c r="A8" s="59"/>
      <c r="B8" s="59"/>
      <c r="C8" s="59" t="s">
        <v>18</v>
      </c>
      <c r="D8" s="61" t="s">
        <v>35</v>
      </c>
      <c r="E8" s="105">
        <v>603</v>
      </c>
      <c r="F8" s="105"/>
      <c r="G8" s="105"/>
      <c r="H8" s="105">
        <v>441</v>
      </c>
      <c r="I8" s="105"/>
      <c r="J8" s="105"/>
      <c r="K8" s="59"/>
      <c r="L8" s="59"/>
    </row>
    <row r="9" spans="1:12" x14ac:dyDescent="0.25">
      <c r="A9" s="59"/>
      <c r="B9" s="59"/>
      <c r="C9" s="59" t="s">
        <v>19</v>
      </c>
      <c r="D9" s="61" t="s">
        <v>36</v>
      </c>
      <c r="E9" s="105">
        <v>753</v>
      </c>
      <c r="F9" s="105"/>
      <c r="G9" s="105"/>
      <c r="H9" s="105">
        <v>550</v>
      </c>
      <c r="I9" s="105"/>
      <c r="J9" s="105"/>
      <c r="K9" s="59"/>
      <c r="L9" s="59"/>
    </row>
    <row r="10" spans="1:12" x14ac:dyDescent="0.25">
      <c r="A10" s="30"/>
      <c r="B10" s="30"/>
      <c r="C10" s="59" t="s">
        <v>20</v>
      </c>
      <c r="D10" s="61" t="s">
        <v>36</v>
      </c>
      <c r="E10" s="105">
        <v>904</v>
      </c>
      <c r="F10" s="105"/>
      <c r="G10" s="105"/>
      <c r="H10" s="105">
        <v>661</v>
      </c>
      <c r="I10" s="105"/>
      <c r="J10" s="105"/>
      <c r="K10" s="58"/>
      <c r="L10" s="58"/>
    </row>
    <row r="11" spans="1:12" ht="15.75" thickBot="1" x14ac:dyDescent="0.3">
      <c r="A11" s="30"/>
      <c r="B11" s="30"/>
      <c r="C11" s="57"/>
      <c r="D11" s="57"/>
      <c r="E11" s="57"/>
      <c r="F11" s="57"/>
      <c r="G11" s="57"/>
      <c r="H11" s="122"/>
      <c r="I11" s="122"/>
      <c r="J11" s="122"/>
      <c r="K11" s="122"/>
      <c r="L11" s="122"/>
    </row>
    <row r="12" spans="1:12" ht="24" thickTop="1" x14ac:dyDescent="0.35">
      <c r="A12" s="60"/>
      <c r="B12" s="60"/>
      <c r="C12" s="123" t="s">
        <v>1</v>
      </c>
      <c r="D12" s="123"/>
      <c r="E12" s="123"/>
      <c r="F12" s="123"/>
      <c r="G12" s="123"/>
      <c r="H12" s="124" t="s">
        <v>14</v>
      </c>
      <c r="I12" s="123"/>
      <c r="J12" s="123"/>
      <c r="K12" s="123"/>
      <c r="L12" s="123"/>
    </row>
    <row r="13" spans="1:12" s="30" customFormat="1" x14ac:dyDescent="0.25">
      <c r="C13" s="1"/>
      <c r="D13" s="1"/>
      <c r="E13" s="1"/>
      <c r="F13" s="1"/>
      <c r="G13" s="1"/>
      <c r="H13" s="108" t="s">
        <v>22</v>
      </c>
      <c r="I13" s="109"/>
      <c r="J13" s="109"/>
      <c r="K13" s="109"/>
      <c r="L13" s="109"/>
    </row>
    <row r="14" spans="1:12" x14ac:dyDescent="0.25">
      <c r="H14" s="108"/>
      <c r="I14" s="109"/>
      <c r="J14" s="109"/>
      <c r="K14" s="109"/>
      <c r="L14" s="109"/>
    </row>
    <row r="15" spans="1:12" ht="15.75" thickBot="1" x14ac:dyDescent="0.3">
      <c r="H15" s="31"/>
      <c r="I15" s="32"/>
      <c r="J15" s="32"/>
      <c r="K15" s="32"/>
      <c r="L15" s="32"/>
    </row>
    <row r="16" spans="1:12" ht="18.75" customHeight="1" x14ac:dyDescent="0.3">
      <c r="A16" s="110" t="s">
        <v>2</v>
      </c>
      <c r="B16" s="38"/>
      <c r="C16" s="113" t="s">
        <v>15</v>
      </c>
      <c r="D16" s="113"/>
      <c r="E16" s="113"/>
      <c r="F16" s="113"/>
      <c r="G16" s="113"/>
      <c r="H16" s="119" t="s">
        <v>15</v>
      </c>
      <c r="I16" s="113"/>
      <c r="J16" s="113"/>
      <c r="K16" s="113"/>
      <c r="L16" s="115"/>
    </row>
    <row r="17" spans="1:14" x14ac:dyDescent="0.25">
      <c r="A17" s="111"/>
      <c r="B17" s="39"/>
      <c r="C17" s="24"/>
      <c r="D17" s="24"/>
      <c r="E17" s="24"/>
      <c r="F17" s="24"/>
      <c r="G17" s="24"/>
      <c r="H17" s="23"/>
      <c r="I17" s="24"/>
      <c r="J17" s="24"/>
      <c r="K17" s="24"/>
      <c r="L17" s="40"/>
    </row>
    <row r="18" spans="1:14" x14ac:dyDescent="0.25">
      <c r="A18" s="111"/>
      <c r="B18" s="39"/>
      <c r="C18" s="8" t="s">
        <v>3</v>
      </c>
      <c r="D18" s="8" t="s">
        <v>4</v>
      </c>
      <c r="E18" s="9" t="s">
        <v>6</v>
      </c>
      <c r="F18" s="10" t="s">
        <v>8</v>
      </c>
      <c r="G18" s="21" t="s">
        <v>10</v>
      </c>
      <c r="H18" s="14" t="s">
        <v>3</v>
      </c>
      <c r="I18" s="14" t="s">
        <v>4</v>
      </c>
      <c r="J18" s="15" t="s">
        <v>6</v>
      </c>
      <c r="K18" s="16" t="s">
        <v>8</v>
      </c>
      <c r="L18" s="41" t="s">
        <v>13</v>
      </c>
    </row>
    <row r="19" spans="1:14" x14ac:dyDescent="0.25">
      <c r="A19" s="111"/>
      <c r="B19" s="39"/>
      <c r="C19" s="11" t="s">
        <v>12</v>
      </c>
      <c r="D19" s="11" t="s">
        <v>5</v>
      </c>
      <c r="E19" s="12" t="s">
        <v>7</v>
      </c>
      <c r="F19" s="13" t="s">
        <v>9</v>
      </c>
      <c r="G19" s="22" t="s">
        <v>11</v>
      </c>
      <c r="H19" s="17" t="s">
        <v>12</v>
      </c>
      <c r="I19" s="17" t="s">
        <v>5</v>
      </c>
      <c r="J19" s="18" t="s">
        <v>7</v>
      </c>
      <c r="K19" s="19" t="s">
        <v>9</v>
      </c>
      <c r="L19" s="42" t="s">
        <v>7</v>
      </c>
      <c r="N19" s="55" t="s">
        <v>21</v>
      </c>
    </row>
    <row r="20" spans="1:14" x14ac:dyDescent="0.25">
      <c r="A20" s="111"/>
      <c r="B20" s="39"/>
      <c r="C20" s="4">
        <v>6</v>
      </c>
      <c r="D20" s="6">
        <v>1</v>
      </c>
      <c r="E20" s="6">
        <v>10</v>
      </c>
      <c r="F20" s="6">
        <v>5</v>
      </c>
      <c r="G20" s="5">
        <v>1534</v>
      </c>
      <c r="H20" s="20">
        <v>6</v>
      </c>
      <c r="I20" s="6"/>
      <c r="J20" s="6"/>
      <c r="K20" s="6"/>
      <c r="L20" s="43">
        <f>(I20*D20)+(J20*E20)+(F20*K20)</f>
        <v>0</v>
      </c>
      <c r="N20" s="56">
        <f>100/D20</f>
        <v>100</v>
      </c>
    </row>
    <row r="21" spans="1:14" x14ac:dyDescent="0.25">
      <c r="A21" s="111"/>
      <c r="B21" s="39"/>
      <c r="C21" s="2">
        <v>8</v>
      </c>
      <c r="D21" s="7">
        <v>0.22</v>
      </c>
      <c r="E21" s="7">
        <v>2.2200000000000002</v>
      </c>
      <c r="F21" s="7">
        <v>1.1100000000000001</v>
      </c>
      <c r="G21" s="3">
        <v>863</v>
      </c>
      <c r="H21" s="17">
        <v>8</v>
      </c>
      <c r="I21" s="7"/>
      <c r="J21" s="7"/>
      <c r="K21" s="7"/>
      <c r="L21" s="44">
        <f>(I21*D21)+(J21*E21)+(F21*K21)</f>
        <v>0</v>
      </c>
      <c r="N21" s="56">
        <f>100/D21</f>
        <v>454.54545454545456</v>
      </c>
    </row>
    <row r="22" spans="1:14" x14ac:dyDescent="0.25">
      <c r="A22" s="111"/>
      <c r="B22" s="39"/>
      <c r="C22" s="24"/>
      <c r="D22" s="24"/>
      <c r="E22" s="24"/>
      <c r="F22" s="24"/>
      <c r="G22" s="24"/>
      <c r="H22" s="23"/>
      <c r="I22" s="24"/>
      <c r="J22" s="24"/>
      <c r="K22" s="24"/>
      <c r="L22" s="40"/>
    </row>
    <row r="23" spans="1:14" ht="18.75" x14ac:dyDescent="0.3">
      <c r="A23" s="111"/>
      <c r="B23" s="39"/>
      <c r="C23" s="116" t="s">
        <v>16</v>
      </c>
      <c r="D23" s="116"/>
      <c r="E23" s="116"/>
      <c r="F23" s="116"/>
      <c r="G23" s="120"/>
      <c r="H23" s="121" t="s">
        <v>16</v>
      </c>
      <c r="I23" s="116"/>
      <c r="J23" s="116"/>
      <c r="K23" s="116"/>
      <c r="L23" s="118"/>
    </row>
    <row r="24" spans="1:14" x14ac:dyDescent="0.25">
      <c r="A24" s="111"/>
      <c r="B24" s="39"/>
      <c r="C24" s="24"/>
      <c r="D24" s="24"/>
      <c r="E24" s="24"/>
      <c r="F24" s="24"/>
      <c r="G24" s="24"/>
      <c r="H24" s="23"/>
      <c r="I24" s="24"/>
      <c r="J24" s="24"/>
      <c r="K24" s="24"/>
      <c r="L24" s="40"/>
    </row>
    <row r="25" spans="1:14" x14ac:dyDescent="0.25">
      <c r="A25" s="111"/>
      <c r="B25" s="39"/>
      <c r="C25" s="8" t="s">
        <v>3</v>
      </c>
      <c r="D25" s="8" t="s">
        <v>4</v>
      </c>
      <c r="E25" s="9" t="s">
        <v>6</v>
      </c>
      <c r="F25" s="10" t="s">
        <v>8</v>
      </c>
      <c r="G25" s="21" t="s">
        <v>10</v>
      </c>
      <c r="H25" s="14" t="s">
        <v>3</v>
      </c>
      <c r="I25" s="14" t="s">
        <v>4</v>
      </c>
      <c r="J25" s="15" t="s">
        <v>6</v>
      </c>
      <c r="K25" s="16" t="s">
        <v>8</v>
      </c>
      <c r="L25" s="41" t="s">
        <v>13</v>
      </c>
    </row>
    <row r="26" spans="1:14" x14ac:dyDescent="0.25">
      <c r="A26" s="111"/>
      <c r="B26" s="39"/>
      <c r="C26" s="11" t="s">
        <v>12</v>
      </c>
      <c r="D26" s="11" t="s">
        <v>5</v>
      </c>
      <c r="E26" s="12" t="s">
        <v>7</v>
      </c>
      <c r="F26" s="13" t="s">
        <v>9</v>
      </c>
      <c r="G26" s="22" t="s">
        <v>11</v>
      </c>
      <c r="H26" s="17" t="s">
        <v>12</v>
      </c>
      <c r="I26" s="17" t="s">
        <v>5</v>
      </c>
      <c r="J26" s="18" t="s">
        <v>7</v>
      </c>
      <c r="K26" s="19" t="s">
        <v>9</v>
      </c>
      <c r="L26" s="42" t="s">
        <v>7</v>
      </c>
      <c r="N26" s="55" t="s">
        <v>21</v>
      </c>
    </row>
    <row r="27" spans="1:14" x14ac:dyDescent="0.25">
      <c r="A27" s="111"/>
      <c r="B27" s="39"/>
      <c r="C27" s="4">
        <v>6</v>
      </c>
      <c r="D27" s="6">
        <v>0.6</v>
      </c>
      <c r="E27" s="6">
        <v>6.25</v>
      </c>
      <c r="F27" s="6">
        <v>3.13</v>
      </c>
      <c r="G27" s="5">
        <v>1121</v>
      </c>
      <c r="H27" s="20">
        <v>6</v>
      </c>
      <c r="I27" s="6"/>
      <c r="J27" s="6"/>
      <c r="K27" s="6"/>
      <c r="L27" s="43">
        <f>(I27*D27)+(J27*E27)+(F27*K27)</f>
        <v>0</v>
      </c>
      <c r="N27" s="56">
        <f>100/D27</f>
        <v>166.66666666666669</v>
      </c>
    </row>
    <row r="28" spans="1:14" x14ac:dyDescent="0.25">
      <c r="A28" s="111"/>
      <c r="B28" s="39"/>
      <c r="C28" s="2">
        <v>8</v>
      </c>
      <c r="D28" s="7">
        <v>0.13</v>
      </c>
      <c r="E28" s="7">
        <v>1.32</v>
      </c>
      <c r="F28" s="7">
        <v>0.65800000000000003</v>
      </c>
      <c r="G28" s="3">
        <v>631</v>
      </c>
      <c r="H28" s="17">
        <v>8</v>
      </c>
      <c r="I28" s="7"/>
      <c r="J28" s="7"/>
      <c r="K28" s="7"/>
      <c r="L28" s="44">
        <f>(I28*D28)+(J28*E28)+(F28*K28)</f>
        <v>0</v>
      </c>
      <c r="N28" s="56">
        <f>100/D28</f>
        <v>769.23076923076917</v>
      </c>
    </row>
    <row r="29" spans="1:14" x14ac:dyDescent="0.25">
      <c r="A29" s="111"/>
      <c r="B29" s="39"/>
      <c r="C29" s="25"/>
      <c r="D29" s="25"/>
      <c r="E29" s="25"/>
      <c r="F29" s="25"/>
      <c r="G29" s="25"/>
      <c r="H29" s="28"/>
      <c r="I29" s="29"/>
      <c r="J29" s="29"/>
      <c r="K29" s="29"/>
      <c r="L29" s="45"/>
    </row>
    <row r="30" spans="1:14" ht="15.75" x14ac:dyDescent="0.25">
      <c r="A30" s="111"/>
      <c r="B30" s="39"/>
      <c r="C30" s="25"/>
      <c r="D30" s="25"/>
      <c r="E30" s="25"/>
      <c r="F30" s="25"/>
      <c r="G30" s="25"/>
      <c r="H30" s="26"/>
      <c r="I30" s="33"/>
      <c r="J30" s="33"/>
      <c r="K30" s="34" t="s">
        <v>23</v>
      </c>
      <c r="L30" s="46">
        <f>L27+L20</f>
        <v>0</v>
      </c>
    </row>
    <row r="31" spans="1:14" ht="16.5" thickBot="1" x14ac:dyDescent="0.3">
      <c r="A31" s="112"/>
      <c r="B31" s="47"/>
      <c r="C31" s="48"/>
      <c r="D31" s="48"/>
      <c r="E31" s="48"/>
      <c r="F31" s="48"/>
      <c r="G31" s="48"/>
      <c r="H31" s="49"/>
      <c r="I31" s="50"/>
      <c r="J31" s="50"/>
      <c r="K31" s="51" t="s">
        <v>24</v>
      </c>
      <c r="L31" s="52">
        <f>L28+L21</f>
        <v>0</v>
      </c>
    </row>
    <row r="32" spans="1:14" ht="15.75" x14ac:dyDescent="0.25">
      <c r="A32" s="27"/>
      <c r="C32" s="25"/>
      <c r="D32" s="25"/>
      <c r="E32" s="25"/>
      <c r="F32" s="25"/>
      <c r="G32" s="25"/>
      <c r="H32" s="28"/>
      <c r="I32" s="35"/>
      <c r="J32" s="35"/>
      <c r="K32" s="36"/>
      <c r="L32" s="37"/>
    </row>
    <row r="33" spans="1:14" ht="15.75" thickBot="1" x14ac:dyDescent="0.3">
      <c r="H33" s="23"/>
      <c r="I33" s="24"/>
      <c r="J33" s="24"/>
      <c r="K33" s="24"/>
      <c r="L33" s="24"/>
    </row>
    <row r="34" spans="1:14" ht="18.75" customHeight="1" x14ac:dyDescent="0.3">
      <c r="A34" s="110" t="s">
        <v>17</v>
      </c>
      <c r="B34" s="53"/>
      <c r="C34" s="113" t="s">
        <v>15</v>
      </c>
      <c r="D34" s="113"/>
      <c r="E34" s="113"/>
      <c r="F34" s="113"/>
      <c r="G34" s="113"/>
      <c r="H34" s="119" t="s">
        <v>15</v>
      </c>
      <c r="I34" s="113"/>
      <c r="J34" s="113"/>
      <c r="K34" s="113"/>
      <c r="L34" s="115"/>
    </row>
    <row r="35" spans="1:14" x14ac:dyDescent="0.25">
      <c r="A35" s="111"/>
      <c r="B35" s="24"/>
      <c r="C35" s="24"/>
      <c r="D35" s="24"/>
      <c r="E35" s="24"/>
      <c r="F35" s="24"/>
      <c r="G35" s="24"/>
      <c r="H35" s="23"/>
      <c r="I35" s="24"/>
      <c r="J35" s="24"/>
      <c r="K35" s="24"/>
      <c r="L35" s="40"/>
    </row>
    <row r="36" spans="1:14" x14ac:dyDescent="0.25">
      <c r="A36" s="111"/>
      <c r="B36" s="24"/>
      <c r="C36" s="8" t="s">
        <v>3</v>
      </c>
      <c r="D36" s="8" t="s">
        <v>4</v>
      </c>
      <c r="E36" s="9" t="s">
        <v>6</v>
      </c>
      <c r="F36" s="10" t="s">
        <v>8</v>
      </c>
      <c r="G36" s="21" t="s">
        <v>10</v>
      </c>
      <c r="H36" s="14" t="s">
        <v>3</v>
      </c>
      <c r="I36" s="14" t="s">
        <v>4</v>
      </c>
      <c r="J36" s="15" t="s">
        <v>6</v>
      </c>
      <c r="K36" s="16" t="s">
        <v>8</v>
      </c>
      <c r="L36" s="41" t="s">
        <v>13</v>
      </c>
    </row>
    <row r="37" spans="1:14" x14ac:dyDescent="0.25">
      <c r="A37" s="111"/>
      <c r="B37" s="24"/>
      <c r="C37" s="11" t="s">
        <v>12</v>
      </c>
      <c r="D37" s="11" t="s">
        <v>5</v>
      </c>
      <c r="E37" s="12" t="s">
        <v>7</v>
      </c>
      <c r="F37" s="13" t="s">
        <v>9</v>
      </c>
      <c r="G37" s="22" t="s">
        <v>11</v>
      </c>
      <c r="H37" s="17" t="s">
        <v>12</v>
      </c>
      <c r="I37" s="17" t="s">
        <v>5</v>
      </c>
      <c r="J37" s="18" t="s">
        <v>7</v>
      </c>
      <c r="K37" s="19" t="s">
        <v>9</v>
      </c>
      <c r="L37" s="42" t="s">
        <v>7</v>
      </c>
      <c r="N37" s="55" t="s">
        <v>21</v>
      </c>
    </row>
    <row r="38" spans="1:14" x14ac:dyDescent="0.25">
      <c r="A38" s="111"/>
      <c r="B38" s="24"/>
      <c r="C38" s="4">
        <v>8</v>
      </c>
      <c r="D38" s="6">
        <v>0.56000000000000005</v>
      </c>
      <c r="E38" s="6">
        <v>5.88</v>
      </c>
      <c r="F38" s="6">
        <v>2.86</v>
      </c>
      <c r="G38" s="5">
        <v>1296</v>
      </c>
      <c r="H38" s="20">
        <v>8</v>
      </c>
      <c r="I38" s="6"/>
      <c r="J38" s="6"/>
      <c r="K38" s="6"/>
      <c r="L38" s="43">
        <f>(I38*D38)+(J38*E38)+(F38*K38)</f>
        <v>0</v>
      </c>
      <c r="N38" s="56">
        <f>100/D38</f>
        <v>178.57142857142856</v>
      </c>
    </row>
    <row r="39" spans="1:14" x14ac:dyDescent="0.25">
      <c r="A39" s="111"/>
      <c r="B39" s="24"/>
      <c r="C39" s="2">
        <v>10</v>
      </c>
      <c r="D39" s="7">
        <v>0.17399999999999999</v>
      </c>
      <c r="E39" s="7">
        <v>1.75</v>
      </c>
      <c r="F39" s="7">
        <v>0.87</v>
      </c>
      <c r="G39" s="3">
        <v>829</v>
      </c>
      <c r="H39" s="17">
        <v>10</v>
      </c>
      <c r="I39" s="7"/>
      <c r="J39" s="7"/>
      <c r="K39" s="7"/>
      <c r="L39" s="44">
        <f>(I39*D39)+(J39*E39)+(F39*K39)</f>
        <v>0</v>
      </c>
      <c r="N39" s="56">
        <f>100/D39</f>
        <v>574.71264367816093</v>
      </c>
    </row>
    <row r="40" spans="1:14" x14ac:dyDescent="0.25">
      <c r="A40" s="111"/>
      <c r="B40" s="24"/>
      <c r="C40" s="24"/>
      <c r="D40" s="24"/>
      <c r="E40" s="24"/>
      <c r="F40" s="24"/>
      <c r="G40" s="24"/>
      <c r="H40" s="23"/>
      <c r="I40" s="24"/>
      <c r="J40" s="24"/>
      <c r="K40" s="24"/>
      <c r="L40" s="40"/>
    </row>
    <row r="41" spans="1:14" ht="18.75" x14ac:dyDescent="0.3">
      <c r="A41" s="111"/>
      <c r="B41" s="24"/>
      <c r="C41" s="116" t="s">
        <v>16</v>
      </c>
      <c r="D41" s="116"/>
      <c r="E41" s="116"/>
      <c r="F41" s="116"/>
      <c r="G41" s="120"/>
      <c r="H41" s="121" t="s">
        <v>16</v>
      </c>
      <c r="I41" s="116"/>
      <c r="J41" s="116"/>
      <c r="K41" s="116"/>
      <c r="L41" s="118"/>
    </row>
    <row r="42" spans="1:14" x14ac:dyDescent="0.25">
      <c r="A42" s="111"/>
      <c r="B42" s="24"/>
      <c r="C42" s="24"/>
      <c r="D42" s="24"/>
      <c r="E42" s="24"/>
      <c r="F42" s="24"/>
      <c r="G42" s="24"/>
      <c r="H42" s="23"/>
      <c r="I42" s="24"/>
      <c r="J42" s="24"/>
      <c r="K42" s="24"/>
      <c r="L42" s="40"/>
    </row>
    <row r="43" spans="1:14" x14ac:dyDescent="0.25">
      <c r="A43" s="111"/>
      <c r="B43" s="24"/>
      <c r="C43" s="8" t="s">
        <v>3</v>
      </c>
      <c r="D43" s="8" t="s">
        <v>4</v>
      </c>
      <c r="E43" s="9" t="s">
        <v>6</v>
      </c>
      <c r="F43" s="10" t="s">
        <v>8</v>
      </c>
      <c r="G43" s="21" t="s">
        <v>10</v>
      </c>
      <c r="H43" s="14" t="s">
        <v>3</v>
      </c>
      <c r="I43" s="14" t="s">
        <v>4</v>
      </c>
      <c r="J43" s="15" t="s">
        <v>6</v>
      </c>
      <c r="K43" s="16" t="s">
        <v>8</v>
      </c>
      <c r="L43" s="41" t="s">
        <v>13</v>
      </c>
    </row>
    <row r="44" spans="1:14" x14ac:dyDescent="0.25">
      <c r="A44" s="111"/>
      <c r="B44" s="24"/>
      <c r="C44" s="11" t="s">
        <v>12</v>
      </c>
      <c r="D44" s="11" t="s">
        <v>5</v>
      </c>
      <c r="E44" s="12" t="s">
        <v>7</v>
      </c>
      <c r="F44" s="13" t="s">
        <v>9</v>
      </c>
      <c r="G44" s="22" t="s">
        <v>11</v>
      </c>
      <c r="H44" s="17" t="s">
        <v>12</v>
      </c>
      <c r="I44" s="17" t="s">
        <v>5</v>
      </c>
      <c r="J44" s="18" t="s">
        <v>7</v>
      </c>
      <c r="K44" s="19" t="s">
        <v>9</v>
      </c>
      <c r="L44" s="42" t="s">
        <v>7</v>
      </c>
      <c r="N44" s="55" t="s">
        <v>21</v>
      </c>
    </row>
    <row r="45" spans="1:14" x14ac:dyDescent="0.25">
      <c r="A45" s="111"/>
      <c r="B45" s="24"/>
      <c r="C45" s="4">
        <v>8</v>
      </c>
      <c r="D45" s="6">
        <v>0.3</v>
      </c>
      <c r="E45" s="6">
        <v>3.03</v>
      </c>
      <c r="F45" s="6">
        <v>1.49</v>
      </c>
      <c r="G45" s="5">
        <v>946</v>
      </c>
      <c r="H45" s="20">
        <v>8</v>
      </c>
      <c r="I45" s="6"/>
      <c r="J45" s="6"/>
      <c r="K45" s="6"/>
      <c r="L45" s="43">
        <f>(I45*D45)+(J45*E45)+(F45*K45)</f>
        <v>0</v>
      </c>
      <c r="N45" s="56">
        <f>100/D45</f>
        <v>333.33333333333337</v>
      </c>
    </row>
    <row r="46" spans="1:14" x14ac:dyDescent="0.25">
      <c r="A46" s="111"/>
      <c r="B46" s="24"/>
      <c r="C46" s="2">
        <v>10</v>
      </c>
      <c r="D46" s="7">
        <v>0.09</v>
      </c>
      <c r="E46" s="7">
        <v>0.92</v>
      </c>
      <c r="F46" s="7">
        <v>0.46</v>
      </c>
      <c r="G46" s="3">
        <v>605</v>
      </c>
      <c r="H46" s="17">
        <v>10</v>
      </c>
      <c r="I46" s="7"/>
      <c r="J46" s="7"/>
      <c r="K46" s="7"/>
      <c r="L46" s="44">
        <f>(I46*D46)+(J46*E46)+(F46*K46)</f>
        <v>0</v>
      </c>
      <c r="N46" s="56">
        <f>100/D46</f>
        <v>1111.1111111111111</v>
      </c>
    </row>
    <row r="47" spans="1:14" x14ac:dyDescent="0.25">
      <c r="A47" s="111"/>
      <c r="B47" s="24"/>
      <c r="C47" s="24"/>
      <c r="D47" s="24"/>
      <c r="E47" s="24"/>
      <c r="F47" s="24"/>
      <c r="G47" s="24"/>
      <c r="H47" s="23"/>
      <c r="I47" s="24"/>
      <c r="J47" s="24"/>
      <c r="K47" s="24"/>
      <c r="L47" s="40"/>
    </row>
    <row r="48" spans="1:14" ht="15.75" x14ac:dyDescent="0.25">
      <c r="A48" s="111"/>
      <c r="B48" s="24"/>
      <c r="C48" s="25"/>
      <c r="D48" s="25"/>
      <c r="E48" s="25"/>
      <c r="F48" s="25"/>
      <c r="G48" s="25"/>
      <c r="H48" s="26"/>
      <c r="I48" s="33"/>
      <c r="J48" s="33"/>
      <c r="K48" s="34" t="s">
        <v>24</v>
      </c>
      <c r="L48" s="46">
        <f>L45+L38</f>
        <v>0</v>
      </c>
    </row>
    <row r="49" spans="1:14" ht="16.5" thickBot="1" x14ac:dyDescent="0.3">
      <c r="A49" s="112"/>
      <c r="B49" s="54"/>
      <c r="C49" s="48"/>
      <c r="D49" s="48"/>
      <c r="E49" s="48"/>
      <c r="F49" s="48"/>
      <c r="G49" s="48"/>
      <c r="H49" s="49"/>
      <c r="I49" s="50"/>
      <c r="J49" s="50"/>
      <c r="K49" s="51" t="s">
        <v>25</v>
      </c>
      <c r="L49" s="52">
        <f>L46+L39</f>
        <v>0</v>
      </c>
    </row>
    <row r="50" spans="1:14" x14ac:dyDescent="0.25">
      <c r="H50" s="23"/>
      <c r="I50" s="24"/>
      <c r="J50" s="24"/>
      <c r="K50" s="24"/>
      <c r="L50" s="24"/>
    </row>
    <row r="51" spans="1:14" ht="15.75" thickBot="1" x14ac:dyDescent="0.3"/>
    <row r="52" spans="1:14" ht="18.75" customHeight="1" x14ac:dyDescent="0.3">
      <c r="A52" s="110" t="s">
        <v>18</v>
      </c>
      <c r="B52" s="53"/>
      <c r="C52" s="113" t="s">
        <v>15</v>
      </c>
      <c r="D52" s="113"/>
      <c r="E52" s="113"/>
      <c r="F52" s="113"/>
      <c r="G52" s="113"/>
      <c r="H52" s="119" t="s">
        <v>15</v>
      </c>
      <c r="I52" s="113"/>
      <c r="J52" s="113"/>
      <c r="K52" s="113"/>
      <c r="L52" s="115"/>
    </row>
    <row r="53" spans="1:14" x14ac:dyDescent="0.25">
      <c r="A53" s="111"/>
      <c r="B53" s="24"/>
      <c r="C53" s="24"/>
      <c r="D53" s="24"/>
      <c r="E53" s="24"/>
      <c r="F53" s="24"/>
      <c r="G53" s="24"/>
      <c r="H53" s="23"/>
      <c r="I53" s="24"/>
      <c r="J53" s="24"/>
      <c r="K53" s="24"/>
      <c r="L53" s="40"/>
    </row>
    <row r="54" spans="1:14" x14ac:dyDescent="0.25">
      <c r="A54" s="111"/>
      <c r="B54" s="24"/>
      <c r="C54" s="8" t="s">
        <v>3</v>
      </c>
      <c r="D54" s="8" t="s">
        <v>4</v>
      </c>
      <c r="E54" s="9" t="s">
        <v>6</v>
      </c>
      <c r="F54" s="10" t="s">
        <v>8</v>
      </c>
      <c r="G54" s="21" t="s">
        <v>10</v>
      </c>
      <c r="H54" s="14" t="s">
        <v>3</v>
      </c>
      <c r="I54" s="14" t="s">
        <v>4</v>
      </c>
      <c r="J54" s="15" t="s">
        <v>6</v>
      </c>
      <c r="K54" s="16" t="s">
        <v>8</v>
      </c>
      <c r="L54" s="41" t="s">
        <v>13</v>
      </c>
    </row>
    <row r="55" spans="1:14" x14ac:dyDescent="0.25">
      <c r="A55" s="111"/>
      <c r="B55" s="24"/>
      <c r="C55" s="11" t="s">
        <v>12</v>
      </c>
      <c r="D55" s="11" t="s">
        <v>5</v>
      </c>
      <c r="E55" s="12" t="s">
        <v>7</v>
      </c>
      <c r="F55" s="13" t="s">
        <v>9</v>
      </c>
      <c r="G55" s="22" t="s">
        <v>11</v>
      </c>
      <c r="H55" s="17" t="s">
        <v>12</v>
      </c>
      <c r="I55" s="17" t="s">
        <v>5</v>
      </c>
      <c r="J55" s="18" t="s">
        <v>7</v>
      </c>
      <c r="K55" s="19" t="s">
        <v>9</v>
      </c>
      <c r="L55" s="42" t="s">
        <v>7</v>
      </c>
      <c r="N55" s="55" t="s">
        <v>21</v>
      </c>
    </row>
    <row r="56" spans="1:14" x14ac:dyDescent="0.25">
      <c r="A56" s="111"/>
      <c r="B56" s="24"/>
      <c r="C56" s="4">
        <v>8</v>
      </c>
      <c r="D56" s="6">
        <v>1</v>
      </c>
      <c r="E56" s="6">
        <v>10</v>
      </c>
      <c r="F56" s="6">
        <v>5</v>
      </c>
      <c r="G56" s="5">
        <v>1728</v>
      </c>
      <c r="H56" s="20">
        <v>8</v>
      </c>
      <c r="I56" s="6"/>
      <c r="J56" s="6"/>
      <c r="K56" s="6"/>
      <c r="L56" s="43">
        <f>(I56*D56)+(J56*E56)+(F56*K56)</f>
        <v>0</v>
      </c>
      <c r="N56" s="56">
        <f>100/D56</f>
        <v>100</v>
      </c>
    </row>
    <row r="57" spans="1:14" x14ac:dyDescent="0.25">
      <c r="A57" s="111"/>
      <c r="B57" s="24"/>
      <c r="C57" s="2">
        <v>10</v>
      </c>
      <c r="D57" s="7">
        <v>0.31</v>
      </c>
      <c r="E57" s="7">
        <v>3.125</v>
      </c>
      <c r="F57" s="7">
        <v>1.56</v>
      </c>
      <c r="G57" s="3">
        <v>1106</v>
      </c>
      <c r="H57" s="17">
        <v>10</v>
      </c>
      <c r="I57" s="7"/>
      <c r="J57" s="7"/>
      <c r="K57" s="7"/>
      <c r="L57" s="44">
        <f>(I57*D57)+(J57*E57)+(F57*K57)</f>
        <v>0</v>
      </c>
      <c r="N57" s="56">
        <f>100/D57</f>
        <v>322.58064516129031</v>
      </c>
    </row>
    <row r="58" spans="1:14" x14ac:dyDescent="0.25">
      <c r="A58" s="111"/>
      <c r="B58" s="24"/>
      <c r="C58" s="2">
        <v>12</v>
      </c>
      <c r="D58" s="7">
        <v>0.12</v>
      </c>
      <c r="E58" s="7">
        <v>1.19</v>
      </c>
      <c r="F58" s="7">
        <v>0.59</v>
      </c>
      <c r="G58" s="3">
        <v>768</v>
      </c>
      <c r="H58" s="17">
        <v>12</v>
      </c>
      <c r="I58" s="7"/>
      <c r="J58" s="7"/>
      <c r="K58" s="7"/>
      <c r="L58" s="44">
        <f>(I58*D58)+(J58*E58)+(F58*K58)</f>
        <v>0</v>
      </c>
      <c r="N58" s="56">
        <f>100/D58</f>
        <v>833.33333333333337</v>
      </c>
    </row>
    <row r="59" spans="1:14" x14ac:dyDescent="0.25">
      <c r="A59" s="111"/>
      <c r="B59" s="24"/>
      <c r="C59" s="24"/>
      <c r="D59" s="24"/>
      <c r="E59" s="24"/>
      <c r="F59" s="24"/>
      <c r="G59" s="24"/>
      <c r="H59" s="23"/>
      <c r="I59" s="24"/>
      <c r="J59" s="24"/>
      <c r="K59" s="24"/>
      <c r="L59" s="40"/>
    </row>
    <row r="60" spans="1:14" ht="18.75" x14ac:dyDescent="0.3">
      <c r="A60" s="111"/>
      <c r="B60" s="24"/>
      <c r="C60" s="116" t="s">
        <v>16</v>
      </c>
      <c r="D60" s="116"/>
      <c r="E60" s="116"/>
      <c r="F60" s="116"/>
      <c r="G60" s="120"/>
      <c r="H60" s="121" t="s">
        <v>16</v>
      </c>
      <c r="I60" s="116"/>
      <c r="J60" s="116"/>
      <c r="K60" s="116"/>
      <c r="L60" s="118"/>
    </row>
    <row r="61" spans="1:14" x14ac:dyDescent="0.25">
      <c r="A61" s="111"/>
      <c r="B61" s="24"/>
      <c r="C61" s="24"/>
      <c r="D61" s="24"/>
      <c r="E61" s="24"/>
      <c r="F61" s="24"/>
      <c r="G61" s="24"/>
      <c r="H61" s="23"/>
      <c r="I61" s="24"/>
      <c r="J61" s="24"/>
      <c r="K61" s="24"/>
      <c r="L61" s="40"/>
    </row>
    <row r="62" spans="1:14" x14ac:dyDescent="0.25">
      <c r="A62" s="111"/>
      <c r="B62" s="24"/>
      <c r="C62" s="8" t="s">
        <v>3</v>
      </c>
      <c r="D62" s="8" t="s">
        <v>4</v>
      </c>
      <c r="E62" s="9" t="s">
        <v>6</v>
      </c>
      <c r="F62" s="10" t="s">
        <v>8</v>
      </c>
      <c r="G62" s="21" t="s">
        <v>10</v>
      </c>
      <c r="H62" s="14" t="s">
        <v>3</v>
      </c>
      <c r="I62" s="14" t="s">
        <v>4</v>
      </c>
      <c r="J62" s="15" t="s">
        <v>6</v>
      </c>
      <c r="K62" s="16" t="s">
        <v>8</v>
      </c>
      <c r="L62" s="41" t="s">
        <v>13</v>
      </c>
    </row>
    <row r="63" spans="1:14" x14ac:dyDescent="0.25">
      <c r="A63" s="111"/>
      <c r="B63" s="24"/>
      <c r="C63" s="11" t="s">
        <v>12</v>
      </c>
      <c r="D63" s="11" t="s">
        <v>5</v>
      </c>
      <c r="E63" s="12" t="s">
        <v>7</v>
      </c>
      <c r="F63" s="13" t="s">
        <v>9</v>
      </c>
      <c r="G63" s="22" t="s">
        <v>11</v>
      </c>
      <c r="H63" s="17" t="s">
        <v>12</v>
      </c>
      <c r="I63" s="17" t="s">
        <v>5</v>
      </c>
      <c r="J63" s="18" t="s">
        <v>7</v>
      </c>
      <c r="K63" s="19" t="s">
        <v>9</v>
      </c>
      <c r="L63" s="42" t="s">
        <v>7</v>
      </c>
      <c r="N63" s="55" t="s">
        <v>21</v>
      </c>
    </row>
    <row r="64" spans="1:14" x14ac:dyDescent="0.25">
      <c r="A64" s="111"/>
      <c r="B64" s="24"/>
      <c r="C64" s="4">
        <v>8</v>
      </c>
      <c r="D64" s="6">
        <v>0.53</v>
      </c>
      <c r="E64" s="6">
        <v>5.26</v>
      </c>
      <c r="F64" s="6">
        <v>2.63</v>
      </c>
      <c r="G64" s="5">
        <v>1264</v>
      </c>
      <c r="H64" s="20">
        <v>8</v>
      </c>
      <c r="I64" s="6"/>
      <c r="J64" s="6"/>
      <c r="K64" s="6"/>
      <c r="L64" s="43">
        <f>(I64*D64)+(J64*E64)+(F64*K64)</f>
        <v>0</v>
      </c>
      <c r="N64" s="56">
        <f>100/D64</f>
        <v>188.67924528301887</v>
      </c>
    </row>
    <row r="65" spans="1:14" x14ac:dyDescent="0.25">
      <c r="A65" s="111"/>
      <c r="B65" s="24"/>
      <c r="C65" s="2">
        <v>10</v>
      </c>
      <c r="D65" s="7">
        <v>0.16400000000000001</v>
      </c>
      <c r="E65" s="7">
        <v>1.64</v>
      </c>
      <c r="F65" s="7">
        <v>0.82</v>
      </c>
      <c r="G65" s="3">
        <v>809</v>
      </c>
      <c r="H65" s="17">
        <v>10</v>
      </c>
      <c r="I65" s="7"/>
      <c r="J65" s="7"/>
      <c r="K65" s="7"/>
      <c r="L65" s="44">
        <f>(I65*D65)+(J65*E65)+(F65*K65)</f>
        <v>0</v>
      </c>
      <c r="N65" s="56">
        <f>100/D65</f>
        <v>609.7560975609756</v>
      </c>
    </row>
    <row r="66" spans="1:14" x14ac:dyDescent="0.25">
      <c r="A66" s="111"/>
      <c r="B66" s="24"/>
      <c r="C66" s="2">
        <v>12</v>
      </c>
      <c r="D66" s="7">
        <v>6.3E-2</v>
      </c>
      <c r="E66" s="7">
        <v>0.63</v>
      </c>
      <c r="F66" s="7">
        <v>0.314</v>
      </c>
      <c r="G66" s="3">
        <v>562</v>
      </c>
      <c r="H66" s="17">
        <v>12</v>
      </c>
      <c r="I66" s="7"/>
      <c r="J66" s="7"/>
      <c r="K66" s="7"/>
      <c r="L66" s="44">
        <f>(I66*D66)+(J66*E66)+(F66*K66)</f>
        <v>0</v>
      </c>
      <c r="N66" s="56">
        <f>100/D66</f>
        <v>1587.3015873015872</v>
      </c>
    </row>
    <row r="67" spans="1:14" x14ac:dyDescent="0.25">
      <c r="A67" s="111"/>
      <c r="B67" s="24"/>
      <c r="C67" s="24"/>
      <c r="D67" s="24"/>
      <c r="E67" s="24"/>
      <c r="F67" s="24"/>
      <c r="G67" s="24"/>
      <c r="H67" s="23"/>
      <c r="I67" s="24"/>
      <c r="J67" s="24"/>
      <c r="K67" s="24"/>
      <c r="L67" s="40"/>
    </row>
    <row r="68" spans="1:14" ht="15.75" x14ac:dyDescent="0.25">
      <c r="A68" s="111"/>
      <c r="B68" s="24"/>
      <c r="C68" s="25"/>
      <c r="D68" s="25"/>
      <c r="E68" s="25"/>
      <c r="F68" s="25"/>
      <c r="G68" s="25"/>
      <c r="H68" s="26"/>
      <c r="I68" s="33"/>
      <c r="J68" s="33"/>
      <c r="K68" s="34" t="s">
        <v>24</v>
      </c>
      <c r="L68" s="46">
        <f>L64+L56</f>
        <v>0</v>
      </c>
    </row>
    <row r="69" spans="1:14" ht="15.75" x14ac:dyDescent="0.25">
      <c r="A69" s="111"/>
      <c r="B69" s="24"/>
      <c r="C69" s="25"/>
      <c r="D69" s="25"/>
      <c r="E69" s="25"/>
      <c r="F69" s="25"/>
      <c r="G69" s="25"/>
      <c r="H69" s="26"/>
      <c r="I69" s="33"/>
      <c r="J69" s="33"/>
      <c r="K69" s="34" t="s">
        <v>25</v>
      </c>
      <c r="L69" s="46">
        <f>L65+L57</f>
        <v>0</v>
      </c>
    </row>
    <row r="70" spans="1:14" ht="16.5" thickBot="1" x14ac:dyDescent="0.3">
      <c r="A70" s="112"/>
      <c r="B70" s="54"/>
      <c r="C70" s="48"/>
      <c r="D70" s="48"/>
      <c r="E70" s="48"/>
      <c r="F70" s="48"/>
      <c r="G70" s="48"/>
      <c r="H70" s="49"/>
      <c r="I70" s="50"/>
      <c r="J70" s="50"/>
      <c r="K70" s="51" t="s">
        <v>26</v>
      </c>
      <c r="L70" s="52">
        <f>L66+L58</f>
        <v>0</v>
      </c>
    </row>
    <row r="71" spans="1:14" x14ac:dyDescent="0.25"/>
    <row r="72" spans="1:14" ht="15.75" thickBot="1" x14ac:dyDescent="0.3"/>
    <row r="73" spans="1:14" ht="18.75" customHeight="1" x14ac:dyDescent="0.3">
      <c r="A73" s="110" t="s">
        <v>19</v>
      </c>
      <c r="B73" s="53"/>
      <c r="C73" s="113" t="s">
        <v>15</v>
      </c>
      <c r="D73" s="113"/>
      <c r="E73" s="113"/>
      <c r="F73" s="113"/>
      <c r="G73" s="113"/>
      <c r="H73" s="119" t="s">
        <v>15</v>
      </c>
      <c r="I73" s="113"/>
      <c r="J73" s="113"/>
      <c r="K73" s="113"/>
      <c r="L73" s="115"/>
    </row>
    <row r="74" spans="1:14" x14ac:dyDescent="0.25">
      <c r="A74" s="111"/>
      <c r="B74" s="24"/>
      <c r="C74" s="24"/>
      <c r="D74" s="24"/>
      <c r="E74" s="24"/>
      <c r="F74" s="24"/>
      <c r="G74" s="24"/>
      <c r="H74" s="23"/>
      <c r="I74" s="24"/>
      <c r="J74" s="24"/>
      <c r="K74" s="24"/>
      <c r="L74" s="40"/>
    </row>
    <row r="75" spans="1:14" x14ac:dyDescent="0.25">
      <c r="A75" s="111"/>
      <c r="B75" s="24"/>
      <c r="C75" s="8" t="s">
        <v>3</v>
      </c>
      <c r="D75" s="8" t="s">
        <v>4</v>
      </c>
      <c r="E75" s="9" t="s">
        <v>6</v>
      </c>
      <c r="F75" s="10" t="s">
        <v>8</v>
      </c>
      <c r="G75" s="21" t="s">
        <v>10</v>
      </c>
      <c r="H75" s="14" t="s">
        <v>3</v>
      </c>
      <c r="I75" s="14" t="s">
        <v>4</v>
      </c>
      <c r="J75" s="15" t="s">
        <v>6</v>
      </c>
      <c r="K75" s="16" t="s">
        <v>8</v>
      </c>
      <c r="L75" s="41" t="s">
        <v>13</v>
      </c>
    </row>
    <row r="76" spans="1:14" x14ac:dyDescent="0.25">
      <c r="A76" s="111"/>
      <c r="B76" s="24"/>
      <c r="C76" s="11" t="s">
        <v>12</v>
      </c>
      <c r="D76" s="11" t="s">
        <v>5</v>
      </c>
      <c r="E76" s="12" t="s">
        <v>7</v>
      </c>
      <c r="F76" s="13" t="s">
        <v>9</v>
      </c>
      <c r="G76" s="22" t="s">
        <v>11</v>
      </c>
      <c r="H76" s="17" t="s">
        <v>12</v>
      </c>
      <c r="I76" s="17" t="s">
        <v>5</v>
      </c>
      <c r="J76" s="18" t="s">
        <v>7</v>
      </c>
      <c r="K76" s="19" t="s">
        <v>9</v>
      </c>
      <c r="L76" s="42" t="s">
        <v>7</v>
      </c>
      <c r="N76" s="55" t="s">
        <v>21</v>
      </c>
    </row>
    <row r="77" spans="1:14" x14ac:dyDescent="0.25">
      <c r="A77" s="111"/>
      <c r="B77" s="24"/>
      <c r="C77" s="4">
        <v>8</v>
      </c>
      <c r="D77" s="6">
        <v>1.53</v>
      </c>
      <c r="E77" s="6">
        <v>16.670000000000002</v>
      </c>
      <c r="F77" s="6">
        <v>8.33</v>
      </c>
      <c r="G77" s="5">
        <v>2158</v>
      </c>
      <c r="H77" s="20">
        <v>8</v>
      </c>
      <c r="I77" s="6"/>
      <c r="J77" s="6"/>
      <c r="K77" s="6"/>
      <c r="L77" s="43">
        <f>(I77*D77)+(J77*E77)+(F77*K77)</f>
        <v>0</v>
      </c>
      <c r="N77" s="56">
        <f>100/D77</f>
        <v>65.359477124183002</v>
      </c>
    </row>
    <row r="78" spans="1:14" x14ac:dyDescent="0.25">
      <c r="A78" s="111"/>
      <c r="B78" s="24"/>
      <c r="C78" s="2">
        <v>10</v>
      </c>
      <c r="D78" s="7">
        <v>0.47799999999999998</v>
      </c>
      <c r="E78" s="7">
        <v>5</v>
      </c>
      <c r="F78" s="7">
        <v>2.44</v>
      </c>
      <c r="G78" s="3">
        <v>1381</v>
      </c>
      <c r="H78" s="17">
        <v>10</v>
      </c>
      <c r="I78" s="7"/>
      <c r="J78" s="7"/>
      <c r="K78" s="7"/>
      <c r="L78" s="44">
        <f>(I78*D78)+(J78*E78)+(F78*K78)</f>
        <v>0</v>
      </c>
      <c r="N78" s="56">
        <f>100/D78</f>
        <v>209.20502092050211</v>
      </c>
    </row>
    <row r="79" spans="1:14" x14ac:dyDescent="0.25">
      <c r="A79" s="111"/>
      <c r="B79" s="24"/>
      <c r="C79" s="2">
        <v>12</v>
      </c>
      <c r="D79" s="7">
        <v>0.183</v>
      </c>
      <c r="E79" s="7">
        <v>1.8520000000000001</v>
      </c>
      <c r="F79" s="7">
        <v>0.92</v>
      </c>
      <c r="G79" s="3">
        <v>959</v>
      </c>
      <c r="H79" s="17">
        <v>12</v>
      </c>
      <c r="I79" s="7"/>
      <c r="J79" s="7"/>
      <c r="K79" s="7"/>
      <c r="L79" s="44">
        <f>(I79*D79)+(J79*E79)+(F79*K79)</f>
        <v>0</v>
      </c>
      <c r="N79" s="56">
        <f>100/D79</f>
        <v>546.44808743169403</v>
      </c>
    </row>
    <row r="80" spans="1:14" x14ac:dyDescent="0.25">
      <c r="A80" s="111"/>
      <c r="B80" s="24"/>
      <c r="C80" s="24"/>
      <c r="D80" s="24"/>
      <c r="E80" s="24"/>
      <c r="F80" s="24"/>
      <c r="G80" s="24"/>
      <c r="H80" s="23"/>
      <c r="I80" s="24"/>
      <c r="J80" s="24"/>
      <c r="K80" s="24"/>
      <c r="L80" s="40"/>
    </row>
    <row r="81" spans="1:14" ht="18.75" x14ac:dyDescent="0.3">
      <c r="A81" s="111"/>
      <c r="B81" s="24"/>
      <c r="C81" s="116" t="s">
        <v>16</v>
      </c>
      <c r="D81" s="116"/>
      <c r="E81" s="116"/>
      <c r="F81" s="116"/>
      <c r="G81" s="120"/>
      <c r="H81" s="121" t="s">
        <v>16</v>
      </c>
      <c r="I81" s="116"/>
      <c r="J81" s="116"/>
      <c r="K81" s="116"/>
      <c r="L81" s="118"/>
    </row>
    <row r="82" spans="1:14" x14ac:dyDescent="0.25">
      <c r="A82" s="111"/>
      <c r="B82" s="24"/>
      <c r="C82" s="24"/>
      <c r="D82" s="24"/>
      <c r="E82" s="24"/>
      <c r="F82" s="24"/>
      <c r="G82" s="24"/>
      <c r="H82" s="23"/>
      <c r="I82" s="24"/>
      <c r="J82" s="24"/>
      <c r="K82" s="24"/>
      <c r="L82" s="40"/>
    </row>
    <row r="83" spans="1:14" x14ac:dyDescent="0.25">
      <c r="A83" s="111"/>
      <c r="B83" s="24"/>
      <c r="C83" s="8" t="s">
        <v>3</v>
      </c>
      <c r="D83" s="8" t="s">
        <v>4</v>
      </c>
      <c r="E83" s="9" t="s">
        <v>6</v>
      </c>
      <c r="F83" s="10" t="s">
        <v>8</v>
      </c>
      <c r="G83" s="21" t="s">
        <v>10</v>
      </c>
      <c r="H83" s="14" t="s">
        <v>3</v>
      </c>
      <c r="I83" s="14" t="s">
        <v>4</v>
      </c>
      <c r="J83" s="15" t="s">
        <v>6</v>
      </c>
      <c r="K83" s="16" t="s">
        <v>8</v>
      </c>
      <c r="L83" s="41" t="s">
        <v>13</v>
      </c>
    </row>
    <row r="84" spans="1:14" x14ac:dyDescent="0.25">
      <c r="A84" s="111"/>
      <c r="B84" s="24"/>
      <c r="C84" s="11" t="s">
        <v>12</v>
      </c>
      <c r="D84" s="11" t="s">
        <v>5</v>
      </c>
      <c r="E84" s="12" t="s">
        <v>7</v>
      </c>
      <c r="F84" s="13" t="s">
        <v>9</v>
      </c>
      <c r="G84" s="22" t="s">
        <v>11</v>
      </c>
      <c r="H84" s="17" t="s">
        <v>12</v>
      </c>
      <c r="I84" s="17" t="s">
        <v>5</v>
      </c>
      <c r="J84" s="18" t="s">
        <v>7</v>
      </c>
      <c r="K84" s="19" t="s">
        <v>9</v>
      </c>
      <c r="L84" s="42" t="s">
        <v>7</v>
      </c>
      <c r="N84" s="55" t="s">
        <v>21</v>
      </c>
    </row>
    <row r="85" spans="1:14" x14ac:dyDescent="0.25">
      <c r="A85" s="111"/>
      <c r="B85" s="24"/>
      <c r="C85" s="4">
        <v>8</v>
      </c>
      <c r="D85" s="6">
        <v>0.83</v>
      </c>
      <c r="E85" s="6">
        <v>8.3000000000000007</v>
      </c>
      <c r="F85" s="6">
        <v>4.17</v>
      </c>
      <c r="G85" s="5">
        <v>1576</v>
      </c>
      <c r="H85" s="20">
        <v>8</v>
      </c>
      <c r="I85" s="6"/>
      <c r="J85" s="6"/>
      <c r="K85" s="6"/>
      <c r="L85" s="43">
        <f>(I85*D85)+(J85*E85)+(F85*K85)</f>
        <v>0</v>
      </c>
      <c r="N85" s="56">
        <f>100/D85</f>
        <v>120.48192771084338</v>
      </c>
    </row>
    <row r="86" spans="1:14" x14ac:dyDescent="0.25">
      <c r="A86" s="111"/>
      <c r="B86" s="24"/>
      <c r="C86" s="2">
        <v>10</v>
      </c>
      <c r="D86" s="7">
        <v>0.26</v>
      </c>
      <c r="E86" s="7">
        <v>2.56</v>
      </c>
      <c r="F86" s="7">
        <v>1.28</v>
      </c>
      <c r="G86" s="3">
        <v>1009</v>
      </c>
      <c r="H86" s="17">
        <v>10</v>
      </c>
      <c r="I86" s="7"/>
      <c r="J86" s="7"/>
      <c r="K86" s="7"/>
      <c r="L86" s="44">
        <f>(I86*D86)+(J86*E86)+(F86*K86)</f>
        <v>0</v>
      </c>
      <c r="N86" s="56">
        <f>100/D86</f>
        <v>384.61538461538458</v>
      </c>
    </row>
    <row r="87" spans="1:14" x14ac:dyDescent="0.25">
      <c r="A87" s="111"/>
      <c r="B87" s="24"/>
      <c r="C87" s="2">
        <v>12</v>
      </c>
      <c r="D87" s="7">
        <v>0.1</v>
      </c>
      <c r="E87" s="7">
        <v>0.98</v>
      </c>
      <c r="F87" s="7">
        <v>0.49</v>
      </c>
      <c r="G87" s="3">
        <v>701</v>
      </c>
      <c r="H87" s="17">
        <v>12</v>
      </c>
      <c r="I87" s="7"/>
      <c r="J87" s="7"/>
      <c r="K87" s="7"/>
      <c r="L87" s="44">
        <f>(I87*D87)+(J87*E87)+(F87*K87)</f>
        <v>0</v>
      </c>
      <c r="N87" s="56">
        <f>100/D87</f>
        <v>1000</v>
      </c>
    </row>
    <row r="88" spans="1:14" x14ac:dyDescent="0.25">
      <c r="A88" s="111"/>
      <c r="B88" s="24"/>
      <c r="C88" s="24"/>
      <c r="D88" s="24"/>
      <c r="E88" s="24"/>
      <c r="F88" s="24"/>
      <c r="G88" s="24"/>
      <c r="H88" s="23"/>
      <c r="I88" s="24"/>
      <c r="J88" s="24"/>
      <c r="K88" s="24"/>
      <c r="L88" s="40"/>
    </row>
    <row r="89" spans="1:14" ht="15.75" x14ac:dyDescent="0.25">
      <c r="A89" s="111"/>
      <c r="B89" s="24"/>
      <c r="C89" s="25"/>
      <c r="D89" s="25"/>
      <c r="E89" s="25"/>
      <c r="F89" s="25"/>
      <c r="G89" s="25"/>
      <c r="H89" s="26"/>
      <c r="I89" s="33"/>
      <c r="J89" s="33"/>
      <c r="K89" s="34" t="s">
        <v>24</v>
      </c>
      <c r="L89" s="46">
        <f>L85+L77</f>
        <v>0</v>
      </c>
    </row>
    <row r="90" spans="1:14" ht="15.75" x14ac:dyDescent="0.25">
      <c r="A90" s="111"/>
      <c r="B90" s="24"/>
      <c r="C90" s="25"/>
      <c r="D90" s="25"/>
      <c r="E90" s="25"/>
      <c r="F90" s="25"/>
      <c r="G90" s="25"/>
      <c r="H90" s="26"/>
      <c r="I90" s="33"/>
      <c r="J90" s="33"/>
      <c r="K90" s="34" t="s">
        <v>25</v>
      </c>
      <c r="L90" s="46">
        <f>L86+L78</f>
        <v>0</v>
      </c>
    </row>
    <row r="91" spans="1:14" ht="16.5" thickBot="1" x14ac:dyDescent="0.3">
      <c r="A91" s="112"/>
      <c r="B91" s="54"/>
      <c r="C91" s="48"/>
      <c r="D91" s="48"/>
      <c r="E91" s="48"/>
      <c r="F91" s="48"/>
      <c r="G91" s="48"/>
      <c r="H91" s="49"/>
      <c r="I91" s="50"/>
      <c r="J91" s="50"/>
      <c r="K91" s="51" t="s">
        <v>26</v>
      </c>
      <c r="L91" s="52">
        <f>L87+L79</f>
        <v>0</v>
      </c>
    </row>
    <row r="92" spans="1:14" x14ac:dyDescent="0.25"/>
    <row r="93" spans="1:14" ht="15.75" thickBot="1" x14ac:dyDescent="0.3"/>
    <row r="94" spans="1:14" ht="18.75" customHeight="1" x14ac:dyDescent="0.3">
      <c r="A94" s="110" t="s">
        <v>20</v>
      </c>
      <c r="B94" s="53"/>
      <c r="C94" s="113" t="s">
        <v>15</v>
      </c>
      <c r="D94" s="113"/>
      <c r="E94" s="113"/>
      <c r="F94" s="113"/>
      <c r="G94" s="113"/>
      <c r="H94" s="119" t="s">
        <v>15</v>
      </c>
      <c r="I94" s="113"/>
      <c r="J94" s="113"/>
      <c r="K94" s="113"/>
      <c r="L94" s="115"/>
    </row>
    <row r="95" spans="1:14" x14ac:dyDescent="0.25">
      <c r="A95" s="111"/>
      <c r="B95" s="24"/>
      <c r="C95" s="24"/>
      <c r="D95" s="24"/>
      <c r="E95" s="24"/>
      <c r="F95" s="24"/>
      <c r="G95" s="24"/>
      <c r="H95" s="23"/>
      <c r="I95" s="24"/>
      <c r="J95" s="24"/>
      <c r="K95" s="24"/>
      <c r="L95" s="40"/>
    </row>
    <row r="96" spans="1:14" x14ac:dyDescent="0.25">
      <c r="A96" s="111"/>
      <c r="B96" s="24"/>
      <c r="C96" s="8" t="s">
        <v>3</v>
      </c>
      <c r="D96" s="8" t="s">
        <v>4</v>
      </c>
      <c r="E96" s="9" t="s">
        <v>6</v>
      </c>
      <c r="F96" s="10" t="s">
        <v>8</v>
      </c>
      <c r="G96" s="21" t="s">
        <v>10</v>
      </c>
      <c r="H96" s="14" t="s">
        <v>3</v>
      </c>
      <c r="I96" s="14" t="s">
        <v>4</v>
      </c>
      <c r="J96" s="15" t="s">
        <v>6</v>
      </c>
      <c r="K96" s="16" t="s">
        <v>8</v>
      </c>
      <c r="L96" s="41" t="s">
        <v>13</v>
      </c>
    </row>
    <row r="97" spans="1:14" x14ac:dyDescent="0.25">
      <c r="A97" s="111"/>
      <c r="B97" s="24"/>
      <c r="C97" s="11" t="s">
        <v>12</v>
      </c>
      <c r="D97" s="11" t="s">
        <v>5</v>
      </c>
      <c r="E97" s="12" t="s">
        <v>7</v>
      </c>
      <c r="F97" s="13" t="s">
        <v>9</v>
      </c>
      <c r="G97" s="22" t="s">
        <v>11</v>
      </c>
      <c r="H97" s="17" t="s">
        <v>12</v>
      </c>
      <c r="I97" s="17" t="s">
        <v>5</v>
      </c>
      <c r="J97" s="18" t="s">
        <v>7</v>
      </c>
      <c r="K97" s="19" t="s">
        <v>9</v>
      </c>
      <c r="L97" s="42" t="s">
        <v>7</v>
      </c>
      <c r="N97" s="55" t="s">
        <v>21</v>
      </c>
    </row>
    <row r="98" spans="1:14" x14ac:dyDescent="0.25">
      <c r="A98" s="111"/>
      <c r="B98" s="24"/>
      <c r="C98" s="4">
        <v>8</v>
      </c>
      <c r="D98" s="6">
        <v>2.2200000000000002</v>
      </c>
      <c r="E98" s="6">
        <v>25</v>
      </c>
      <c r="F98" s="6">
        <v>11.11</v>
      </c>
      <c r="G98" s="5">
        <v>2591</v>
      </c>
      <c r="H98" s="20">
        <v>8</v>
      </c>
      <c r="I98" s="6"/>
      <c r="J98" s="6"/>
      <c r="K98" s="6"/>
      <c r="L98" s="43">
        <f>(I98*D98)+(J98*E98)+(F98*K98)</f>
        <v>0</v>
      </c>
      <c r="N98" s="56">
        <f>100/D98</f>
        <v>45.045045045045043</v>
      </c>
    </row>
    <row r="99" spans="1:14" x14ac:dyDescent="0.25">
      <c r="A99" s="111"/>
      <c r="B99" s="24"/>
      <c r="C99" s="2">
        <v>10</v>
      </c>
      <c r="D99" s="7">
        <v>0.68</v>
      </c>
      <c r="E99" s="7">
        <v>7.14</v>
      </c>
      <c r="F99" s="7">
        <v>3.57</v>
      </c>
      <c r="G99" s="3">
        <v>1650</v>
      </c>
      <c r="H99" s="17">
        <v>10</v>
      </c>
      <c r="I99" s="7"/>
      <c r="J99" s="7"/>
      <c r="K99" s="7"/>
      <c r="L99" s="44">
        <f>(I99*D99)+(J99*E99)+(F99*K99)</f>
        <v>0</v>
      </c>
      <c r="N99" s="56">
        <f>100/D99</f>
        <v>147.05882352941177</v>
      </c>
    </row>
    <row r="100" spans="1:14" x14ac:dyDescent="0.25">
      <c r="A100" s="111"/>
      <c r="B100" s="24"/>
      <c r="C100" s="2">
        <v>12</v>
      </c>
      <c r="D100" s="7">
        <v>0.26700000000000002</v>
      </c>
      <c r="E100" s="7">
        <v>2.7</v>
      </c>
      <c r="F100" s="7">
        <v>1.35</v>
      </c>
      <c r="G100" s="3">
        <v>1152</v>
      </c>
      <c r="H100" s="17">
        <v>12</v>
      </c>
      <c r="I100" s="7"/>
      <c r="J100" s="7"/>
      <c r="K100" s="7"/>
      <c r="L100" s="44">
        <f>(I100*D100)+(J100*E100)+(F100*K100)</f>
        <v>0</v>
      </c>
      <c r="N100" s="56">
        <f>100/D100</f>
        <v>374.53183520599248</v>
      </c>
    </row>
    <row r="101" spans="1:14" x14ac:dyDescent="0.25">
      <c r="A101" s="111"/>
      <c r="B101" s="24"/>
      <c r="C101" s="24"/>
      <c r="D101" s="24"/>
      <c r="E101" s="24"/>
      <c r="F101" s="24"/>
      <c r="G101" s="24"/>
      <c r="H101" s="23"/>
      <c r="I101" s="24"/>
      <c r="J101" s="24"/>
      <c r="K101" s="24"/>
      <c r="L101" s="40"/>
    </row>
    <row r="102" spans="1:14" ht="18.75" x14ac:dyDescent="0.3">
      <c r="A102" s="111"/>
      <c r="B102" s="24"/>
      <c r="C102" s="116" t="s">
        <v>16</v>
      </c>
      <c r="D102" s="116"/>
      <c r="E102" s="116"/>
      <c r="F102" s="116"/>
      <c r="G102" s="120"/>
      <c r="H102" s="121" t="s">
        <v>16</v>
      </c>
      <c r="I102" s="116"/>
      <c r="J102" s="116"/>
      <c r="K102" s="116"/>
      <c r="L102" s="118"/>
    </row>
    <row r="103" spans="1:14" x14ac:dyDescent="0.25">
      <c r="A103" s="111"/>
      <c r="B103" s="24"/>
      <c r="C103" s="24"/>
      <c r="D103" s="24"/>
      <c r="E103" s="24"/>
      <c r="F103" s="24"/>
      <c r="G103" s="24"/>
      <c r="H103" s="23"/>
      <c r="I103" s="24"/>
      <c r="J103" s="24"/>
      <c r="K103" s="24"/>
      <c r="L103" s="40"/>
    </row>
    <row r="104" spans="1:14" x14ac:dyDescent="0.25">
      <c r="A104" s="111"/>
      <c r="B104" s="24"/>
      <c r="C104" s="8" t="s">
        <v>3</v>
      </c>
      <c r="D104" s="8" t="s">
        <v>4</v>
      </c>
      <c r="E104" s="9" t="s">
        <v>6</v>
      </c>
      <c r="F104" s="10" t="s">
        <v>8</v>
      </c>
      <c r="G104" s="21" t="s">
        <v>10</v>
      </c>
      <c r="H104" s="14" t="s">
        <v>3</v>
      </c>
      <c r="I104" s="14" t="s">
        <v>4</v>
      </c>
      <c r="J104" s="15" t="s">
        <v>6</v>
      </c>
      <c r="K104" s="16" t="s">
        <v>8</v>
      </c>
      <c r="L104" s="41" t="s">
        <v>13</v>
      </c>
    </row>
    <row r="105" spans="1:14" x14ac:dyDescent="0.25">
      <c r="A105" s="111"/>
      <c r="B105" s="24"/>
      <c r="C105" s="11" t="s">
        <v>12</v>
      </c>
      <c r="D105" s="11" t="s">
        <v>5</v>
      </c>
      <c r="E105" s="12" t="s">
        <v>7</v>
      </c>
      <c r="F105" s="13" t="s">
        <v>9</v>
      </c>
      <c r="G105" s="22" t="s">
        <v>11</v>
      </c>
      <c r="H105" s="17" t="s">
        <v>12</v>
      </c>
      <c r="I105" s="17" t="s">
        <v>5</v>
      </c>
      <c r="J105" s="18" t="s">
        <v>7</v>
      </c>
      <c r="K105" s="19" t="s">
        <v>9</v>
      </c>
      <c r="L105" s="42" t="s">
        <v>7</v>
      </c>
      <c r="N105" s="55" t="s">
        <v>21</v>
      </c>
    </row>
    <row r="106" spans="1:14" x14ac:dyDescent="0.25">
      <c r="A106" s="111"/>
      <c r="B106" s="24"/>
      <c r="C106" s="4">
        <v>8</v>
      </c>
      <c r="D106" s="6">
        <v>1.19</v>
      </c>
      <c r="E106" s="6">
        <v>12.5</v>
      </c>
      <c r="F106" s="6">
        <v>5.9</v>
      </c>
      <c r="G106" s="5">
        <v>1895</v>
      </c>
      <c r="H106" s="20">
        <v>8</v>
      </c>
      <c r="I106" s="6"/>
      <c r="J106" s="6"/>
      <c r="K106" s="6"/>
      <c r="L106" s="43">
        <f>(I106*D106)+(J106*E106)+(F106*K106)</f>
        <v>0</v>
      </c>
      <c r="N106" s="56">
        <f>100/D106</f>
        <v>84.033613445378151</v>
      </c>
    </row>
    <row r="107" spans="1:14" x14ac:dyDescent="0.25">
      <c r="A107" s="111"/>
      <c r="B107" s="24"/>
      <c r="C107" s="2">
        <v>10</v>
      </c>
      <c r="D107" s="7">
        <v>0.37</v>
      </c>
      <c r="E107" s="7">
        <v>3.7</v>
      </c>
      <c r="F107" s="7">
        <v>1.85</v>
      </c>
      <c r="G107" s="3">
        <v>1213</v>
      </c>
      <c r="H107" s="17">
        <v>10</v>
      </c>
      <c r="I107" s="7"/>
      <c r="J107" s="7"/>
      <c r="K107" s="7"/>
      <c r="L107" s="44">
        <f>(I107*D107)+(J107*E107)+(F107*K107)</f>
        <v>0</v>
      </c>
      <c r="N107" s="56">
        <f>100/D107</f>
        <v>270.27027027027026</v>
      </c>
    </row>
    <row r="108" spans="1:14" x14ac:dyDescent="0.25">
      <c r="A108" s="111"/>
      <c r="B108" s="24"/>
      <c r="C108" s="2">
        <v>12</v>
      </c>
      <c r="D108" s="7">
        <v>0.14000000000000001</v>
      </c>
      <c r="E108" s="7">
        <v>1.41</v>
      </c>
      <c r="F108" s="7">
        <v>0.7</v>
      </c>
      <c r="G108" s="3">
        <v>842</v>
      </c>
      <c r="H108" s="17">
        <v>12</v>
      </c>
      <c r="I108" s="7"/>
      <c r="J108" s="7"/>
      <c r="K108" s="7"/>
      <c r="L108" s="44">
        <f>(I108*D108)+(J108*E108)+(F108*K108)</f>
        <v>0</v>
      </c>
      <c r="N108" s="56">
        <f>100/D108</f>
        <v>714.28571428571422</v>
      </c>
    </row>
    <row r="109" spans="1:14" x14ac:dyDescent="0.25">
      <c r="A109" s="111"/>
      <c r="B109" s="24"/>
      <c r="C109" s="24"/>
      <c r="D109" s="24"/>
      <c r="E109" s="24"/>
      <c r="F109" s="24"/>
      <c r="G109" s="24"/>
      <c r="H109" s="23"/>
      <c r="I109" s="24"/>
      <c r="J109" s="24"/>
      <c r="K109" s="24"/>
      <c r="L109" s="40"/>
    </row>
    <row r="110" spans="1:14" ht="15.75" x14ac:dyDescent="0.25">
      <c r="A110" s="111"/>
      <c r="B110" s="24"/>
      <c r="C110" s="25"/>
      <c r="D110" s="25"/>
      <c r="E110" s="25"/>
      <c r="F110" s="25"/>
      <c r="G110" s="25"/>
      <c r="H110" s="26"/>
      <c r="I110" s="33"/>
      <c r="J110" s="33"/>
      <c r="K110" s="34" t="s">
        <v>24</v>
      </c>
      <c r="L110" s="46">
        <f>L106+L98</f>
        <v>0</v>
      </c>
    </row>
    <row r="111" spans="1:14" ht="15.75" x14ac:dyDescent="0.25">
      <c r="A111" s="111"/>
      <c r="B111" s="24"/>
      <c r="C111" s="25"/>
      <c r="D111" s="25"/>
      <c r="E111" s="25"/>
      <c r="F111" s="25"/>
      <c r="G111" s="25"/>
      <c r="H111" s="26"/>
      <c r="I111" s="33"/>
      <c r="J111" s="33"/>
      <c r="K111" s="34" t="s">
        <v>25</v>
      </c>
      <c r="L111" s="46">
        <f>L107+L99</f>
        <v>0</v>
      </c>
    </row>
    <row r="112" spans="1:14" ht="16.5" thickBot="1" x14ac:dyDescent="0.3">
      <c r="A112" s="112"/>
      <c r="B112" s="54"/>
      <c r="C112" s="48"/>
      <c r="D112" s="48"/>
      <c r="E112" s="48"/>
      <c r="F112" s="48"/>
      <c r="G112" s="48"/>
      <c r="H112" s="49"/>
      <c r="I112" s="50"/>
      <c r="J112" s="50"/>
      <c r="K112" s="51" t="s">
        <v>26</v>
      </c>
      <c r="L112" s="52">
        <f>L108+L100</f>
        <v>0</v>
      </c>
    </row>
    <row r="113" x14ac:dyDescent="0.25"/>
    <row r="114" x14ac:dyDescent="0.25"/>
    <row r="115" x14ac:dyDescent="0.25"/>
    <row r="116" x14ac:dyDescent="0.25"/>
    <row r="117" x14ac:dyDescent="0.25"/>
  </sheetData>
  <mergeCells count="45">
    <mergeCell ref="A1:L1"/>
    <mergeCell ref="E9:G9"/>
    <mergeCell ref="E10:G10"/>
    <mergeCell ref="H6:J6"/>
    <mergeCell ref="H7:J7"/>
    <mergeCell ref="H8:J8"/>
    <mergeCell ref="H9:J9"/>
    <mergeCell ref="H10:J10"/>
    <mergeCell ref="C23:G23"/>
    <mergeCell ref="H23:L23"/>
    <mergeCell ref="H11:L11"/>
    <mergeCell ref="A2:L2"/>
    <mergeCell ref="E4:G4"/>
    <mergeCell ref="E5:G5"/>
    <mergeCell ref="H4:J4"/>
    <mergeCell ref="H5:J5"/>
    <mergeCell ref="E6:G6"/>
    <mergeCell ref="E7:G7"/>
    <mergeCell ref="E8:G8"/>
    <mergeCell ref="H13:L14"/>
    <mergeCell ref="C12:G12"/>
    <mergeCell ref="H12:L12"/>
    <mergeCell ref="C16:G16"/>
    <mergeCell ref="H16:L16"/>
    <mergeCell ref="A52:A70"/>
    <mergeCell ref="C34:G34"/>
    <mergeCell ref="H34:L34"/>
    <mergeCell ref="C41:G41"/>
    <mergeCell ref="H41:L41"/>
    <mergeCell ref="A16:A31"/>
    <mergeCell ref="A94:A112"/>
    <mergeCell ref="C94:G94"/>
    <mergeCell ref="H94:L94"/>
    <mergeCell ref="C102:G102"/>
    <mergeCell ref="H102:L102"/>
    <mergeCell ref="A73:A91"/>
    <mergeCell ref="C73:G73"/>
    <mergeCell ref="H73:L73"/>
    <mergeCell ref="C81:G81"/>
    <mergeCell ref="H81:L81"/>
    <mergeCell ref="A34:A49"/>
    <mergeCell ref="C52:G52"/>
    <mergeCell ref="H52:L52"/>
    <mergeCell ref="C60:G60"/>
    <mergeCell ref="H60:L6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Calculation old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Hughes</dc:creator>
  <cp:lastModifiedBy>Greg Hughes</cp:lastModifiedBy>
  <dcterms:created xsi:type="dcterms:W3CDTF">2016-09-13T17:47:59Z</dcterms:created>
  <dcterms:modified xsi:type="dcterms:W3CDTF">2017-08-17T12:11:09Z</dcterms:modified>
</cp:coreProperties>
</file>